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指導者!$A$1:$F$50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1" i="1" l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27" i="1" s="1"/>
  <c r="E33" i="1" s="1"/>
  <c r="E39" i="1" s="1"/>
  <c r="E45" i="1" s="1"/>
  <c r="E5" i="1"/>
  <c r="E11" i="1" s="1"/>
  <c r="E17" i="1" s="1"/>
  <c r="E23" i="1" s="1"/>
  <c r="E29" i="1" s="1"/>
  <c r="E35" i="1" s="1"/>
  <c r="E41" i="1" s="1"/>
  <c r="E47" i="1" s="1"/>
  <c r="E8" i="1"/>
  <c r="E14" i="1" s="1"/>
  <c r="E20" i="1" s="1"/>
  <c r="E26" i="1" s="1"/>
  <c r="E32" i="1" s="1"/>
  <c r="E38" i="1" s="1"/>
  <c r="E44" i="1" s="1"/>
  <c r="E4" i="1" l="1"/>
  <c r="E6" i="1"/>
  <c r="E12" i="1" s="1"/>
  <c r="E18" i="1" s="1"/>
  <c r="E24" i="1" s="1"/>
  <c r="E30" i="1" s="1"/>
  <c r="E36" i="1" s="1"/>
  <c r="E42" i="1" s="1"/>
  <c r="E48" i="1" s="1"/>
  <c r="AK86" i="1"/>
  <c r="AJ86" i="1" s="1"/>
  <c r="AK87" i="1"/>
  <c r="AJ87" i="1" s="1"/>
  <c r="AK88" i="1"/>
  <c r="AJ88" i="1" s="1"/>
  <c r="AK89" i="1"/>
  <c r="AJ89" i="1" s="1"/>
  <c r="AK90" i="1"/>
  <c r="AJ90" i="1" s="1"/>
  <c r="AK91" i="1"/>
  <c r="AJ91" i="1" s="1"/>
  <c r="AK92" i="1"/>
  <c r="AJ92" i="1" s="1"/>
  <c r="AK93" i="1"/>
  <c r="AJ93" i="1" s="1"/>
  <c r="AK94" i="1"/>
  <c r="AJ94" i="1" s="1"/>
  <c r="AK95" i="1"/>
  <c r="AJ95" i="1" s="1"/>
  <c r="AK96" i="1"/>
  <c r="AJ96" i="1" s="1"/>
  <c r="AK97" i="1"/>
  <c r="AJ97" i="1" s="1"/>
  <c r="AK98" i="1"/>
  <c r="AJ98" i="1" s="1"/>
  <c r="AK99" i="1"/>
  <c r="AJ99" i="1" s="1"/>
  <c r="AK100" i="1"/>
  <c r="AJ100" i="1" s="1"/>
  <c r="AK101" i="1"/>
  <c r="AJ101" i="1" s="1"/>
  <c r="AK102" i="1"/>
  <c r="AJ102" i="1" s="1"/>
  <c r="AK103" i="1"/>
  <c r="AJ103" i="1" s="1"/>
  <c r="AK104" i="1"/>
  <c r="AJ104" i="1" s="1"/>
  <c r="AK105" i="1"/>
  <c r="AJ105" i="1" s="1"/>
  <c r="AK106" i="1"/>
  <c r="AJ106" i="1" s="1"/>
  <c r="AK107" i="1"/>
  <c r="AJ107" i="1" s="1"/>
  <c r="AK108" i="1"/>
  <c r="AJ108" i="1" s="1"/>
  <c r="AK109" i="1"/>
  <c r="AJ109" i="1" s="1"/>
  <c r="AK110" i="1"/>
  <c r="AJ110" i="1" s="1"/>
  <c r="AK111" i="1"/>
  <c r="AJ111" i="1" s="1"/>
  <c r="AK112" i="1"/>
  <c r="AJ112" i="1" s="1"/>
  <c r="AK113" i="1"/>
  <c r="AJ113" i="1" s="1"/>
  <c r="AK114" i="1"/>
  <c r="AJ114" i="1" s="1"/>
  <c r="AK115" i="1"/>
  <c r="AJ115" i="1" s="1"/>
  <c r="AK116" i="1"/>
  <c r="AJ116" i="1" s="1"/>
  <c r="AK117" i="1"/>
  <c r="AJ117" i="1" s="1"/>
  <c r="AK118" i="1"/>
  <c r="AJ118" i="1" s="1"/>
  <c r="AK119" i="1"/>
  <c r="AJ119" i="1" s="1"/>
  <c r="AK120" i="1"/>
  <c r="AJ120" i="1" s="1"/>
  <c r="AK121" i="1"/>
  <c r="AJ121" i="1" s="1"/>
  <c r="AK81" i="1"/>
  <c r="AJ81" i="1" s="1"/>
  <c r="AK80" i="1"/>
  <c r="AJ80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7" i="1"/>
  <c r="AJ47" i="1" s="1"/>
  <c r="AK40" i="1"/>
  <c r="AJ40" i="1" s="1"/>
  <c r="AK34" i="1"/>
  <c r="AJ34" i="1" s="1"/>
  <c r="AK27" i="1"/>
  <c r="AJ27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31" i="1" s="1"/>
  <c r="E37" i="1" s="1"/>
  <c r="E43" i="1" s="1"/>
  <c r="E49" i="1" s="1"/>
  <c r="E10" i="1"/>
  <c r="E16" i="1" s="1"/>
  <c r="E22" i="1" s="1"/>
  <c r="E28" i="1" s="1"/>
  <c r="E34" i="1" s="1"/>
  <c r="E40" i="1" s="1"/>
  <c r="E46" i="1" s="1"/>
  <c r="AK32" i="1"/>
  <c r="AJ32" i="1" s="1"/>
  <c r="AK33" i="1"/>
  <c r="AJ33" i="1" s="1"/>
  <c r="AK35" i="1"/>
  <c r="AJ35" i="1" s="1"/>
  <c r="AK36" i="1"/>
  <c r="AJ36" i="1" s="1"/>
  <c r="AK37" i="1"/>
  <c r="AJ37" i="1" s="1"/>
  <c r="E50" i="1" l="1"/>
  <c r="AK7" i="1"/>
  <c r="E86" i="1" l="1"/>
  <c r="E87" i="1" s="1"/>
  <c r="E88" i="1" s="1"/>
  <c r="E89" i="1" s="1"/>
  <c r="E90" i="1" s="1"/>
  <c r="E91" i="1" s="1"/>
  <c r="E92" i="1" s="1"/>
  <c r="E93" i="1" s="1"/>
  <c r="E95" i="1" s="1"/>
  <c r="E96" i="1" s="1"/>
  <c r="E97" i="1" s="1"/>
  <c r="E98" i="1" s="1"/>
  <c r="E99" i="1" s="1"/>
  <c r="E100" i="1" s="1"/>
  <c r="E101" i="1" s="1"/>
  <c r="E103" i="1" s="1"/>
  <c r="E104" i="1" s="1"/>
  <c r="E105" i="1" s="1"/>
  <c r="E106" i="1" s="1"/>
  <c r="E107" i="1" s="1"/>
  <c r="E108" i="1" s="1"/>
  <c r="E109" i="1" s="1"/>
  <c r="E111" i="1" s="1"/>
  <c r="E112" i="1" s="1"/>
  <c r="E113" i="1" s="1"/>
  <c r="E114" i="1" s="1"/>
  <c r="E115" i="1" s="1"/>
  <c r="E116" i="1" s="1"/>
  <c r="E117" i="1" s="1"/>
  <c r="E119" i="1" s="1"/>
  <c r="E120" i="1" s="1"/>
  <c r="E121" i="1" s="1"/>
  <c r="E51" i="1"/>
  <c r="E52" i="1" s="1"/>
  <c r="E53" i="1" s="1"/>
  <c r="E54" i="1" s="1"/>
  <c r="E55" i="1" s="1"/>
  <c r="E56" i="1" s="1"/>
  <c r="E57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7" i="6"/>
  <c r="E59" i="1" l="1"/>
  <c r="E60" i="1" s="1"/>
  <c r="E61" i="1" s="1"/>
  <c r="E62" i="1" s="1"/>
  <c r="E63" i="1" s="1"/>
  <c r="E64" i="1" s="1"/>
  <c r="E65" i="1" s="1"/>
  <c r="E67" i="1" s="1"/>
  <c r="E68" i="1" s="1"/>
  <c r="E69" i="1" s="1"/>
  <c r="E70" i="1" s="1"/>
  <c r="E71" i="1" s="1"/>
  <c r="E72" i="1" s="1"/>
  <c r="E73" i="1" s="1"/>
  <c r="E75" i="1" s="1"/>
  <c r="E76" i="1" s="1"/>
  <c r="E77" i="1" s="1"/>
  <c r="E78" i="1" s="1"/>
  <c r="E79" i="1" s="1"/>
  <c r="E80" i="1" s="1"/>
  <c r="E81" i="1" s="1"/>
  <c r="E83" i="1" s="1"/>
  <c r="E84" i="1" s="1"/>
  <c r="E85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85" i="1"/>
  <c r="AJ85" i="1" s="1"/>
  <c r="AK84" i="1"/>
  <c r="AJ84" i="1" s="1"/>
  <c r="AK83" i="1"/>
  <c r="AJ83" i="1" s="1"/>
  <c r="AK82" i="1"/>
  <c r="AJ82" i="1" s="1"/>
  <c r="AK79" i="1"/>
  <c r="AJ79" i="1" s="1"/>
  <c r="AK78" i="1"/>
  <c r="AJ78" i="1" s="1"/>
  <c r="AK77" i="1"/>
  <c r="AJ77" i="1" s="1"/>
  <c r="AK76" i="1"/>
  <c r="AJ76" i="1" s="1"/>
  <c r="AK75" i="1"/>
  <c r="AJ75" i="1" s="1"/>
  <c r="AK74" i="1"/>
  <c r="AJ74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49" i="1"/>
  <c r="AJ49" i="1" s="1"/>
  <c r="AK48" i="1"/>
  <c r="AJ48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39" i="1"/>
  <c r="AJ39" i="1" s="1"/>
  <c r="AK38" i="1"/>
  <c r="AJ38" i="1" s="1"/>
  <c r="AK31" i="1"/>
  <c r="AJ31" i="1" s="1"/>
  <c r="AK30" i="1"/>
  <c r="AJ30" i="1" s="1"/>
  <c r="AK29" i="1"/>
  <c r="AJ29" i="1" s="1"/>
  <c r="AK28" i="1"/>
  <c r="AJ28" i="1" s="1"/>
  <c r="AK26" i="1"/>
  <c r="AJ26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AL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<sst xmlns="http://schemas.openxmlformats.org/spreadsheetml/2006/main" count="466" uniqueCount="168">
  <si>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</si>
  <si>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</si>
  <si>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</si>
  <si>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</si>
  <si>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</si>
  <si>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</si>
  <si>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</si>
  <si>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</si>
  <si>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</si>
  <si>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</si>
  <si>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</si>
  <si>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</si>
  <si>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</si>
  <si>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</si>
  <si>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</si>
  <si>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</si>
  <si>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</si>
  <si>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</si>
  <si>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</si>
  <si>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</si>
  <si>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</si>
  <si>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</si>
  <si>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</si>
  <si>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</si>
  <si>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</si>
  <si>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</si>
  <si>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</si>
  <si>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</si>
  <si>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</si>
  <si>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</si>
  <si>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</si>
  <si>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</si>
  <si>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</si>
  <si>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</si>
  <si>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</si>
  <si>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</si>
  <si>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</si>
  <si>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</si>
  <si>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</si>
  <si>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</si>
  <si>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</si>
  <si>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</si>
  <si>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</si>
  <si>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</si>
  <si>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</si>
  <si>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</si>
  <si>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</si>
  <si>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</si>
  <si>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</si>
  <si>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</si>
  <si>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</si>
  <si>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</si>
  <si>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</si>
  <si>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</si>
  <si>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</si>
  <si>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</si>
  <si>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</si>
  <si>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</si>
  <si>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</si>
  <si>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</si>
  <si>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</si>
  <si>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</si>
  <si>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</si>
  <si>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</si>
  <si>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</si>
  <si>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</si>
  <si>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</si>
  <si>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</si>
  <si>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</si>
  <si>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</si>
  <si>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</si>
  <si>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</si>
  <si>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</si>
  <si>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</si>
  <si>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</si>
  <si>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</si>
  <si>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</si>
  <si>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</si>
  <si>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</si>
  <si>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</si>
  <si>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</si>
  <si>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</si>
  <si>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</si>
  <si>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</si>
  <si>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</si>
  <si>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</si>
  <si>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</si>
  <si>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</si>
  <si>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</si>
  <si>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</si>
  <si>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</si>
  <si>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</si>
  <si>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</si>
  <si>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</si>
  <si>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</si>
  <si>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</si>
  <si>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</si>
  <si>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</si>
  <si>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</si>
  <si>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</si>
  <si>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</si>
  <si>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</si>
  <si>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</si>
  <si>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</si>
  <si>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</si>
  <si>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</si>
  <si>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</si>
  <si>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</si>
  <si>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</si>
  <si>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</si>
  <si>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</si>
  <si>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</si>
  <si>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</si>
  <si>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</si>
  <si>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</si>
  <si>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</si>
  <si>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</si>
  <si>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</si>
  <si>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</si>
  <si>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</si>
  <si>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</si>
  <si>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</si>
  <si>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</si>
  <si>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</si>
  <si>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</si>
  <si>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</si>
  <si>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</si>
  <si>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</si>
  <si>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</si>
  <si>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</si>
  <si>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</si>
  <si>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</si>
  <si>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</si>
  <si>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</si>
  <si>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</si>
  <si>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</si>
  <si>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</si>
  <si>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</si>
  <si>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</si>
  <si>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</si>
  <si>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</si>
  <si>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</si>
  <si>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</si>
  <si>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</si>
  <si>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</si>
  <si>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</si>
  <si>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</si>
  <si>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</si>
  <si>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</si>
  <si>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</si>
  <si>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</si>
  <si>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</si>
  <si>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</si>
  <si>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</si>
  <si>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</si>
  <si>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</si>
  <si>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</si>
  <si>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</si>
  <si>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</si>
  <si>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</si>
  <si>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</si>
  <si>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</si>
  <si>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</si>
  <si>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</si>
  <si>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</si>
  <si>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</si>
  <si>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</si>
  <si>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射水市陸上競技協会</t>
    <rPh sb="0" eb="2">
      <t>イミズ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</si>
</sst>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125"/>
  <sheetViews>
    <sheetView tabSelected="1" view="pageBreakPreview" zoomScaleNormal="100" zoomScaleSheetLayoutView="100" workbookViewId="0">
      <pane xSplit="2" ySplit="1" topLeftCell="E77" activePane="bottomRight" state="frozenSplit"/>
      <selection sqref="A1:U149"/>
      <selection pane="topRight" sqref="A1:U149"/>
      <selection pane="bottomLeft" sqref="A1:U149"/>
      <selection pane="bottomRight" activeCell="E122" sqref="E122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32</v>
      </c>
      <c r="G1" s="7" t="s">
        <v>33</v>
      </c>
      <c r="H1" s="17" t="s">
        <v>34</v>
      </c>
      <c r="I1" s="8" t="s">
        <v>1</v>
      </c>
      <c r="J1" s="6" t="s">
        <v>35</v>
      </c>
      <c r="K1" s="18" t="s">
        <v>36</v>
      </c>
      <c r="L1" s="18" t="s">
        <v>37</v>
      </c>
      <c r="M1" s="18" t="s">
        <v>38</v>
      </c>
      <c r="N1" s="18" t="s">
        <v>39</v>
      </c>
      <c r="O1" s="18" t="s">
        <v>40</v>
      </c>
      <c r="P1" s="18" t="s">
        <v>41</v>
      </c>
      <c r="Q1" s="18" t="s">
        <v>42</v>
      </c>
      <c r="R1" s="18" t="s">
        <v>43</v>
      </c>
      <c r="S1" s="18" t="s">
        <v>44</v>
      </c>
      <c r="T1" s="18" t="s">
        <v>45</v>
      </c>
      <c r="U1" s="18" t="s">
        <v>46</v>
      </c>
      <c r="V1" s="18" t="s">
        <v>47</v>
      </c>
      <c r="W1" s="18" t="s">
        <v>48</v>
      </c>
      <c r="X1" s="18" t="s">
        <v>49</v>
      </c>
      <c r="Y1" s="18" t="s">
        <v>50</v>
      </c>
      <c r="Z1" s="18" t="s">
        <v>51</v>
      </c>
      <c r="AA1" s="18" t="s">
        <v>52</v>
      </c>
      <c r="AB1" s="18" t="s">
        <v>53</v>
      </c>
      <c r="AC1" s="18" t="s">
        <v>54</v>
      </c>
      <c r="AD1" s="18" t="s">
        <v>55</v>
      </c>
      <c r="AE1" s="18" t="s">
        <v>56</v>
      </c>
      <c r="AF1" s="18" t="s">
        <v>57</v>
      </c>
      <c r="AG1" s="18" t="s">
        <v>58</v>
      </c>
      <c r="AH1" s="18" t="s">
        <v>59</v>
      </c>
      <c r="AI1" s="7" t="s">
        <v>2</v>
      </c>
      <c r="AJ1" s="17" t="s">
        <v>146</v>
      </c>
      <c r="AK1" s="7" t="s">
        <v>4</v>
      </c>
      <c r="AL1" s="9" t="s">
        <v>11</v>
      </c>
    </row>
    <row r="2" spans="1:38" ht="15.75" customHeight="1">
      <c r="A2" s="57" t="s">
        <v>159</v>
      </c>
      <c r="B2" s="58" t="s">
        <v>23</v>
      </c>
      <c r="C2" s="44"/>
      <c r="D2" s="44"/>
      <c r="E2" s="50">
        <v>325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54</v>
      </c>
      <c r="AK2" s="38" t="s">
        <v>140</v>
      </c>
      <c r="AL2" s="35"/>
    </row>
    <row r="3" spans="1:38" ht="15.75" customHeight="1">
      <c r="A3" s="59" t="s">
        <v>159</v>
      </c>
      <c r="B3" s="60" t="s">
        <v>147</v>
      </c>
      <c r="C3" s="45"/>
      <c r="D3" s="45"/>
      <c r="E3" s="51">
        <f>+E2+1</f>
        <v>326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54</v>
      </c>
      <c r="AK3" s="39" t="str">
        <f>$AK$2</f>
        <v>射水市</v>
      </c>
      <c r="AL3" s="36"/>
    </row>
    <row r="4" spans="1:38" ht="15.75" customHeight="1">
      <c r="A4" s="59" t="s">
        <v>159</v>
      </c>
      <c r="B4" s="60" t="s">
        <v>147</v>
      </c>
      <c r="C4" s="45"/>
      <c r="D4" s="45"/>
      <c r="E4" s="51">
        <f>+E3+1</f>
        <v>327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54</v>
      </c>
      <c r="AK4" s="39" t="str">
        <f t="shared" ref="AK4:AK49" si="0">$AK$2</f>
        <v>射水市</v>
      </c>
      <c r="AL4" s="36"/>
    </row>
    <row r="5" spans="1:38" ht="15.75" customHeight="1">
      <c r="A5" s="63" t="s">
        <v>159</v>
      </c>
      <c r="B5" s="64" t="s">
        <v>147</v>
      </c>
      <c r="C5" s="42"/>
      <c r="D5" s="42"/>
      <c r="E5" s="53">
        <f>E2</f>
        <v>325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54</v>
      </c>
      <c r="AK5" s="39" t="str">
        <f t="shared" si="0"/>
        <v>射水市</v>
      </c>
      <c r="AL5" s="36"/>
    </row>
    <row r="6" spans="1:38" ht="15.75" customHeight="1">
      <c r="A6" s="63" t="s">
        <v>159</v>
      </c>
      <c r="B6" s="64" t="s">
        <v>147</v>
      </c>
      <c r="C6" s="42"/>
      <c r="D6" s="42"/>
      <c r="E6" s="53">
        <f t="shared" ref="E6:E7" si="1">E3</f>
        <v>326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54</v>
      </c>
      <c r="AK6" s="39" t="str">
        <f t="shared" si="0"/>
        <v>射水市</v>
      </c>
      <c r="AL6" s="36"/>
    </row>
    <row r="7" spans="1:38" ht="15.75" customHeight="1">
      <c r="A7" s="65" t="s">
        <v>159</v>
      </c>
      <c r="B7" s="66" t="s">
        <v>147</v>
      </c>
      <c r="C7" s="43"/>
      <c r="D7" s="43"/>
      <c r="E7" s="54">
        <f t="shared" si="1"/>
        <v>327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54</v>
      </c>
      <c r="AK7" s="40" t="str">
        <f t="shared" si="0"/>
        <v>射水市</v>
      </c>
      <c r="AL7" s="37"/>
    </row>
    <row r="8" spans="1:38" ht="15.75" customHeight="1">
      <c r="A8" s="57" t="s">
        <v>159</v>
      </c>
      <c r="B8" s="58" t="s">
        <v>24</v>
      </c>
      <c r="C8" s="44"/>
      <c r="D8" s="44"/>
      <c r="E8" s="50">
        <f>+E2+3</f>
        <v>328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54</v>
      </c>
      <c r="AK8" s="38" t="str">
        <f t="shared" si="0"/>
        <v>射水市</v>
      </c>
      <c r="AL8" s="35"/>
    </row>
    <row r="9" spans="1:38" ht="15.75" customHeight="1">
      <c r="A9" s="59" t="s">
        <v>159</v>
      </c>
      <c r="B9" s="60" t="s">
        <v>148</v>
      </c>
      <c r="C9" s="45"/>
      <c r="D9" s="45"/>
      <c r="E9" s="51">
        <f t="shared" ref="E9:E49" si="2">+E3+3</f>
        <v>329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54</v>
      </c>
      <c r="AK9" s="39" t="str">
        <f t="shared" si="0"/>
        <v>射水市</v>
      </c>
      <c r="AL9" s="36"/>
    </row>
    <row r="10" spans="1:38" ht="15.75" customHeight="1">
      <c r="A10" s="59" t="s">
        <v>159</v>
      </c>
      <c r="B10" s="60" t="s">
        <v>148</v>
      </c>
      <c r="C10" s="45"/>
      <c r="D10" s="45"/>
      <c r="E10" s="51">
        <f t="shared" si="2"/>
        <v>330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54</v>
      </c>
      <c r="AK10" s="39" t="str">
        <f t="shared" si="0"/>
        <v>射水市</v>
      </c>
      <c r="AL10" s="36"/>
    </row>
    <row r="11" spans="1:38" ht="15.75" customHeight="1">
      <c r="A11" s="63" t="s">
        <v>159</v>
      </c>
      <c r="B11" s="64" t="s">
        <v>148</v>
      </c>
      <c r="C11" s="42"/>
      <c r="D11" s="42"/>
      <c r="E11" s="53">
        <f t="shared" si="2"/>
        <v>328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54</v>
      </c>
      <c r="AK11" s="39" t="str">
        <f t="shared" si="0"/>
        <v>射水市</v>
      </c>
      <c r="AL11" s="36"/>
    </row>
    <row r="12" spans="1:38" ht="15.75" customHeight="1">
      <c r="A12" s="63" t="s">
        <v>159</v>
      </c>
      <c r="B12" s="64" t="s">
        <v>148</v>
      </c>
      <c r="C12" s="42"/>
      <c r="D12" s="42"/>
      <c r="E12" s="53">
        <f t="shared" si="2"/>
        <v>329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54</v>
      </c>
      <c r="AK12" s="39" t="str">
        <f t="shared" si="0"/>
        <v>射水市</v>
      </c>
      <c r="AL12" s="36"/>
    </row>
    <row r="13" spans="1:38" ht="15.75" customHeight="1">
      <c r="A13" s="65" t="s">
        <v>159</v>
      </c>
      <c r="B13" s="66" t="s">
        <v>148</v>
      </c>
      <c r="C13" s="43"/>
      <c r="D13" s="43"/>
      <c r="E13" s="54">
        <f t="shared" si="2"/>
        <v>330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54</v>
      </c>
      <c r="AK13" s="40" t="str">
        <f t="shared" si="0"/>
        <v>射水市</v>
      </c>
      <c r="AL13" s="37"/>
    </row>
    <row r="14" spans="1:38" ht="15.75" customHeight="1">
      <c r="A14" s="57" t="s">
        <v>159</v>
      </c>
      <c r="B14" s="58" t="s">
        <v>25</v>
      </c>
      <c r="C14" s="44"/>
      <c r="D14" s="44"/>
      <c r="E14" s="50">
        <f t="shared" si="2"/>
        <v>331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54</v>
      </c>
      <c r="AK14" s="38" t="str">
        <f t="shared" si="0"/>
        <v>射水市</v>
      </c>
      <c r="AL14" s="35"/>
    </row>
    <row r="15" spans="1:38" ht="15.75" customHeight="1">
      <c r="A15" s="59" t="s">
        <v>159</v>
      </c>
      <c r="B15" s="60" t="s">
        <v>149</v>
      </c>
      <c r="C15" s="45"/>
      <c r="D15" s="45"/>
      <c r="E15" s="51">
        <f t="shared" si="2"/>
        <v>332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54</v>
      </c>
      <c r="AK15" s="39" t="str">
        <f t="shared" si="0"/>
        <v>射水市</v>
      </c>
      <c r="AL15" s="36"/>
    </row>
    <row r="16" spans="1:38" ht="15.75" customHeight="1">
      <c r="A16" s="59" t="s">
        <v>159</v>
      </c>
      <c r="B16" s="60" t="s">
        <v>149</v>
      </c>
      <c r="C16" s="45"/>
      <c r="D16" s="45"/>
      <c r="E16" s="51">
        <f t="shared" si="2"/>
        <v>333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54</v>
      </c>
      <c r="AK16" s="39" t="str">
        <f t="shared" si="0"/>
        <v>射水市</v>
      </c>
      <c r="AL16" s="36"/>
    </row>
    <row r="17" spans="1:38" ht="15.75" customHeight="1">
      <c r="A17" s="63" t="s">
        <v>159</v>
      </c>
      <c r="B17" s="64" t="s">
        <v>149</v>
      </c>
      <c r="C17" s="42"/>
      <c r="D17" s="42"/>
      <c r="E17" s="53">
        <f t="shared" si="2"/>
        <v>331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54</v>
      </c>
      <c r="AK17" s="39" t="str">
        <f t="shared" si="0"/>
        <v>射水市</v>
      </c>
      <c r="AL17" s="36"/>
    </row>
    <row r="18" spans="1:38" ht="15.75" customHeight="1">
      <c r="A18" s="63" t="s">
        <v>159</v>
      </c>
      <c r="B18" s="64" t="s">
        <v>149</v>
      </c>
      <c r="C18" s="42"/>
      <c r="D18" s="42"/>
      <c r="E18" s="53">
        <f t="shared" si="2"/>
        <v>332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54</v>
      </c>
      <c r="AK18" s="39" t="str">
        <f t="shared" si="0"/>
        <v>射水市</v>
      </c>
      <c r="AL18" s="36"/>
    </row>
    <row r="19" spans="1:38" ht="15.75" customHeight="1">
      <c r="A19" s="65" t="s">
        <v>159</v>
      </c>
      <c r="B19" s="66" t="s">
        <v>149</v>
      </c>
      <c r="C19" s="43"/>
      <c r="D19" s="43"/>
      <c r="E19" s="54">
        <f t="shared" si="2"/>
        <v>333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54</v>
      </c>
      <c r="AK19" s="40" t="str">
        <f t="shared" si="0"/>
        <v>射水市</v>
      </c>
      <c r="AL19" s="37"/>
    </row>
    <row r="20" spans="1:38" ht="15.75" customHeight="1">
      <c r="A20" s="57" t="s">
        <v>159</v>
      </c>
      <c r="B20" s="58" t="s">
        <v>26</v>
      </c>
      <c r="C20" s="44"/>
      <c r="D20" s="44"/>
      <c r="E20" s="50">
        <f t="shared" si="2"/>
        <v>334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54</v>
      </c>
      <c r="AK20" s="38" t="str">
        <f t="shared" si="0"/>
        <v>射水市</v>
      </c>
      <c r="AL20" s="35"/>
    </row>
    <row r="21" spans="1:38" ht="15.75" customHeight="1">
      <c r="A21" s="59" t="s">
        <v>159</v>
      </c>
      <c r="B21" s="60" t="s">
        <v>150</v>
      </c>
      <c r="C21" s="45"/>
      <c r="D21" s="45"/>
      <c r="E21" s="51">
        <f t="shared" si="2"/>
        <v>335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54</v>
      </c>
      <c r="AK21" s="39" t="str">
        <f t="shared" si="0"/>
        <v>射水市</v>
      </c>
      <c r="AL21" s="36"/>
    </row>
    <row r="22" spans="1:38" ht="15.75" customHeight="1">
      <c r="A22" s="59" t="s">
        <v>159</v>
      </c>
      <c r="B22" s="60" t="s">
        <v>150</v>
      </c>
      <c r="C22" s="45"/>
      <c r="D22" s="45"/>
      <c r="E22" s="51">
        <f t="shared" si="2"/>
        <v>336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54</v>
      </c>
      <c r="AK22" s="39" t="str">
        <f t="shared" si="0"/>
        <v>射水市</v>
      </c>
      <c r="AL22" s="36"/>
    </row>
    <row r="23" spans="1:38" ht="15.75" customHeight="1">
      <c r="A23" s="63" t="s">
        <v>159</v>
      </c>
      <c r="B23" s="64" t="s">
        <v>150</v>
      </c>
      <c r="C23" s="42"/>
      <c r="D23" s="42"/>
      <c r="E23" s="53">
        <f t="shared" si="2"/>
        <v>334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54</v>
      </c>
      <c r="AK23" s="39" t="str">
        <f t="shared" si="0"/>
        <v>射水市</v>
      </c>
      <c r="AL23" s="36"/>
    </row>
    <row r="24" spans="1:38" ht="15.75" customHeight="1">
      <c r="A24" s="63" t="s">
        <v>159</v>
      </c>
      <c r="B24" s="64" t="s">
        <v>150</v>
      </c>
      <c r="C24" s="42"/>
      <c r="D24" s="42"/>
      <c r="E24" s="53">
        <f t="shared" si="2"/>
        <v>335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54</v>
      </c>
      <c r="AK24" s="39" t="str">
        <f t="shared" si="0"/>
        <v>射水市</v>
      </c>
      <c r="AL24" s="36"/>
    </row>
    <row r="25" spans="1:38" ht="15.75" customHeight="1">
      <c r="A25" s="65" t="s">
        <v>159</v>
      </c>
      <c r="B25" s="66" t="s">
        <v>150</v>
      </c>
      <c r="C25" s="43"/>
      <c r="D25" s="43"/>
      <c r="E25" s="54">
        <f t="shared" si="2"/>
        <v>336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54</v>
      </c>
      <c r="AK25" s="40" t="str">
        <f t="shared" si="0"/>
        <v>射水市</v>
      </c>
      <c r="AL25" s="37"/>
    </row>
    <row r="26" spans="1:38" ht="15.75" customHeight="1">
      <c r="A26" s="57" t="s">
        <v>159</v>
      </c>
      <c r="B26" s="58" t="s">
        <v>27</v>
      </c>
      <c r="C26" s="44"/>
      <c r="D26" s="44"/>
      <c r="E26" s="50">
        <f t="shared" si="2"/>
        <v>337</v>
      </c>
      <c r="F26" s="35"/>
      <c r="G26" s="35"/>
      <c r="H26" s="3"/>
      <c r="I26" s="44">
        <v>1</v>
      </c>
      <c r="J26" s="35"/>
      <c r="K26" s="3"/>
      <c r="L26" s="3"/>
      <c r="M26" s="3"/>
      <c r="N26" s="3"/>
      <c r="O26" s="3">
        <f>INDEX(データ!$C$2:$C$25,MATCH(A26,データ!$A$2:$A$25,0))</f>
        <v>15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54</v>
      </c>
      <c r="AK26" s="38" t="str">
        <f t="shared" si="0"/>
        <v>射水市</v>
      </c>
      <c r="AL26" s="35"/>
    </row>
    <row r="27" spans="1:38" ht="15.75" customHeight="1">
      <c r="A27" s="59" t="s">
        <v>159</v>
      </c>
      <c r="B27" s="60" t="s">
        <v>151</v>
      </c>
      <c r="C27" s="45"/>
      <c r="D27" s="45"/>
      <c r="E27" s="51">
        <f t="shared" si="2"/>
        <v>338</v>
      </c>
      <c r="F27" s="36"/>
      <c r="G27" s="36"/>
      <c r="H27" s="4"/>
      <c r="I27" s="45">
        <v>1</v>
      </c>
      <c r="J27" s="36"/>
      <c r="K27" s="4"/>
      <c r="L27" s="4"/>
      <c r="M27" s="4"/>
      <c r="N27" s="4"/>
      <c r="O27" s="3">
        <f>INDEX(データ!$C$2:$C$25,MATCH(A27,データ!$A$2:$A$25,0))</f>
        <v>15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54</v>
      </c>
      <c r="AK27" s="39" t="str">
        <f t="shared" si="0"/>
        <v>射水市</v>
      </c>
      <c r="AL27" s="36"/>
    </row>
    <row r="28" spans="1:38" ht="15.75" customHeight="1">
      <c r="A28" s="59" t="s">
        <v>159</v>
      </c>
      <c r="B28" s="60" t="s">
        <v>151</v>
      </c>
      <c r="C28" s="45"/>
      <c r="D28" s="45"/>
      <c r="E28" s="51">
        <f t="shared" si="2"/>
        <v>339</v>
      </c>
      <c r="F28" s="36"/>
      <c r="G28" s="36"/>
      <c r="H28" s="4"/>
      <c r="I28" s="45">
        <v>1</v>
      </c>
      <c r="J28" s="36"/>
      <c r="K28" s="4"/>
      <c r="L28" s="4"/>
      <c r="M28" s="4"/>
      <c r="N28" s="4"/>
      <c r="O28" s="3">
        <f>INDEX(データ!$C$2:$C$25,MATCH(A28,データ!$A$2:$A$25,0))</f>
        <v>15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54</v>
      </c>
      <c r="AK28" s="39" t="str">
        <f t="shared" si="0"/>
        <v>射水市</v>
      </c>
      <c r="AL28" s="36"/>
    </row>
    <row r="29" spans="1:38" ht="15.75" customHeight="1">
      <c r="A29" s="63" t="s">
        <v>159</v>
      </c>
      <c r="B29" s="64" t="s">
        <v>151</v>
      </c>
      <c r="C29" s="42"/>
      <c r="D29" s="42"/>
      <c r="E29" s="53">
        <f t="shared" si="2"/>
        <v>337</v>
      </c>
      <c r="F29" s="36"/>
      <c r="G29" s="36"/>
      <c r="H29" s="4"/>
      <c r="I29" s="42">
        <v>2</v>
      </c>
      <c r="J29" s="36"/>
      <c r="K29" s="4"/>
      <c r="L29" s="4"/>
      <c r="M29" s="4"/>
      <c r="N29" s="4"/>
      <c r="O29" s="3">
        <f>INDEX(データ!$C$2:$C$25,MATCH(A29,データ!$A$2:$A$25,0))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54</v>
      </c>
      <c r="AK29" s="39" t="str">
        <f t="shared" si="0"/>
        <v>射水市</v>
      </c>
      <c r="AL29" s="36"/>
    </row>
    <row r="30" spans="1:38" ht="15.75" customHeight="1">
      <c r="A30" s="63" t="s">
        <v>159</v>
      </c>
      <c r="B30" s="64" t="s">
        <v>151</v>
      </c>
      <c r="C30" s="42"/>
      <c r="D30" s="42"/>
      <c r="E30" s="53">
        <f t="shared" si="2"/>
        <v>338</v>
      </c>
      <c r="F30" s="36"/>
      <c r="G30" s="36"/>
      <c r="H30" s="4"/>
      <c r="I30" s="42">
        <v>2</v>
      </c>
      <c r="J30" s="36"/>
      <c r="K30" s="4"/>
      <c r="L30" s="4"/>
      <c r="M30" s="4"/>
      <c r="N30" s="4"/>
      <c r="O30" s="3">
        <f>INDEX(データ!$C$2:$C$25,MATCH(A30,データ!$A$2:$A$25,0))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36"/>
      <c r="AJ30" s="4">
        <f>INDEX(データ!$K$49:$K$60,MATCH(AK30,データ!$J$49:$J$60,0))</f>
        <v>54</v>
      </c>
      <c r="AK30" s="39" t="str">
        <f t="shared" si="0"/>
        <v>射水市</v>
      </c>
      <c r="AL30" s="36"/>
    </row>
    <row r="31" spans="1:38" ht="15.75" customHeight="1">
      <c r="A31" s="65" t="s">
        <v>159</v>
      </c>
      <c r="B31" s="66" t="s">
        <v>151</v>
      </c>
      <c r="C31" s="43"/>
      <c r="D31" s="43"/>
      <c r="E31" s="54">
        <f t="shared" si="2"/>
        <v>339</v>
      </c>
      <c r="F31" s="37"/>
      <c r="G31" s="37"/>
      <c r="H31" s="5"/>
      <c r="I31" s="43">
        <v>2</v>
      </c>
      <c r="J31" s="37"/>
      <c r="K31" s="5"/>
      <c r="L31" s="5"/>
      <c r="M31" s="5"/>
      <c r="N31" s="5"/>
      <c r="O31" s="3">
        <f>INDEX(データ!$C$2:$C$25,MATCH(A31,データ!$A$2:$A$25,0))</f>
        <v>15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7"/>
      <c r="AJ31" s="5">
        <f>INDEX(データ!$K$49:$K$60,MATCH(AK31,データ!$J$49:$J$60,0))</f>
        <v>54</v>
      </c>
      <c r="AK31" s="40" t="str">
        <f t="shared" si="0"/>
        <v>射水市</v>
      </c>
      <c r="AL31" s="37"/>
    </row>
    <row r="32" spans="1:38" ht="15.75" customHeight="1">
      <c r="A32" s="57" t="s">
        <v>159</v>
      </c>
      <c r="B32" s="58" t="s">
        <v>28</v>
      </c>
      <c r="C32" s="44"/>
      <c r="D32" s="44"/>
      <c r="E32" s="50">
        <f t="shared" si="2"/>
        <v>340</v>
      </c>
      <c r="F32" s="35"/>
      <c r="G32" s="35"/>
      <c r="H32" s="3"/>
      <c r="I32" s="44">
        <v>1</v>
      </c>
      <c r="J32" s="35"/>
      <c r="K32" s="3"/>
      <c r="L32" s="3"/>
      <c r="M32" s="3"/>
      <c r="N32" s="3"/>
      <c r="O32" s="3">
        <f>INDEX(データ!$C$2:$C$25,MATCH(A32,データ!$A$2:$A$25,0))</f>
        <v>15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5"/>
      <c r="AJ32" s="3">
        <f>INDEX(データ!$K$49:$K$60,MATCH(AK32,データ!$J$49:$J$60,0))</f>
        <v>54</v>
      </c>
      <c r="AK32" s="38" t="str">
        <f t="shared" si="0"/>
        <v>射水市</v>
      </c>
      <c r="AL32" s="35"/>
    </row>
    <row r="33" spans="1:38" ht="15.75" customHeight="1">
      <c r="A33" s="59" t="s">
        <v>159</v>
      </c>
      <c r="B33" s="60" t="s">
        <v>152</v>
      </c>
      <c r="C33" s="45"/>
      <c r="D33" s="45"/>
      <c r="E33" s="51">
        <f t="shared" si="2"/>
        <v>341</v>
      </c>
      <c r="F33" s="36"/>
      <c r="G33" s="36"/>
      <c r="H33" s="4"/>
      <c r="I33" s="45">
        <v>1</v>
      </c>
      <c r="J33" s="36"/>
      <c r="K33" s="4"/>
      <c r="L33" s="4"/>
      <c r="M33" s="4"/>
      <c r="N33" s="4"/>
      <c r="O33" s="3">
        <f>INDEX(データ!$C$2:$C$25,MATCH(A33,データ!$A$2:$A$25,0))</f>
        <v>15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54</v>
      </c>
      <c r="AK33" s="39" t="str">
        <f t="shared" si="0"/>
        <v>射水市</v>
      </c>
      <c r="AL33" s="36"/>
    </row>
    <row r="34" spans="1:38" ht="15.75" customHeight="1">
      <c r="A34" s="59" t="s">
        <v>159</v>
      </c>
      <c r="B34" s="60" t="s">
        <v>152</v>
      </c>
      <c r="C34" s="45"/>
      <c r="D34" s="45"/>
      <c r="E34" s="51">
        <f t="shared" si="2"/>
        <v>342</v>
      </c>
      <c r="F34" s="36"/>
      <c r="G34" s="36"/>
      <c r="H34" s="4"/>
      <c r="I34" s="45">
        <v>1</v>
      </c>
      <c r="J34" s="36"/>
      <c r="K34" s="4"/>
      <c r="L34" s="4"/>
      <c r="M34" s="4"/>
      <c r="N34" s="4"/>
      <c r="O34" s="3">
        <f>INDEX(データ!$C$2:$C$25,MATCH(A34,データ!$A$2:$A$25,0))</f>
        <v>15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36"/>
      <c r="AJ34" s="4">
        <f>INDEX(データ!$K$49:$K$60,MATCH(AK34,データ!$J$49:$J$60,0))</f>
        <v>54</v>
      </c>
      <c r="AK34" s="39" t="str">
        <f t="shared" si="0"/>
        <v>射水市</v>
      </c>
      <c r="AL34" s="36"/>
    </row>
    <row r="35" spans="1:38" ht="15.75" customHeight="1">
      <c r="A35" s="63" t="s">
        <v>159</v>
      </c>
      <c r="B35" s="64" t="s">
        <v>152</v>
      </c>
      <c r="C35" s="42"/>
      <c r="D35" s="42"/>
      <c r="E35" s="53">
        <f t="shared" si="2"/>
        <v>340</v>
      </c>
      <c r="F35" s="36"/>
      <c r="G35" s="36"/>
      <c r="H35" s="4"/>
      <c r="I35" s="42">
        <v>2</v>
      </c>
      <c r="J35" s="36"/>
      <c r="K35" s="4"/>
      <c r="L35" s="4"/>
      <c r="M35" s="4"/>
      <c r="N35" s="4"/>
      <c r="O35" s="3">
        <f>INDEX(データ!$C$2:$C$25,MATCH(A35,データ!$A$2:$A$25,0))</f>
        <v>15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54</v>
      </c>
      <c r="AK35" s="39" t="str">
        <f t="shared" si="0"/>
        <v>射水市</v>
      </c>
      <c r="AL35" s="36"/>
    </row>
    <row r="36" spans="1:38" ht="15.75" customHeight="1">
      <c r="A36" s="63" t="s">
        <v>159</v>
      </c>
      <c r="B36" s="64" t="s">
        <v>152</v>
      </c>
      <c r="C36" s="42"/>
      <c r="D36" s="42"/>
      <c r="E36" s="53">
        <f t="shared" si="2"/>
        <v>341</v>
      </c>
      <c r="F36" s="36"/>
      <c r="G36" s="36"/>
      <c r="H36" s="4"/>
      <c r="I36" s="42">
        <v>2</v>
      </c>
      <c r="J36" s="36"/>
      <c r="K36" s="4"/>
      <c r="L36" s="4"/>
      <c r="M36" s="4"/>
      <c r="N36" s="4"/>
      <c r="O36" s="3">
        <f>INDEX(データ!$C$2:$C$25,MATCH(A36,データ!$A$2:$A$25,0))</f>
        <v>15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54</v>
      </c>
      <c r="AK36" s="39" t="str">
        <f t="shared" si="0"/>
        <v>射水市</v>
      </c>
      <c r="AL36" s="36"/>
    </row>
    <row r="37" spans="1:38" ht="15.75" customHeight="1">
      <c r="A37" s="65" t="s">
        <v>159</v>
      </c>
      <c r="B37" s="66" t="s">
        <v>152</v>
      </c>
      <c r="C37" s="43"/>
      <c r="D37" s="43"/>
      <c r="E37" s="54">
        <f t="shared" si="2"/>
        <v>342</v>
      </c>
      <c r="F37" s="37"/>
      <c r="G37" s="37"/>
      <c r="H37" s="5"/>
      <c r="I37" s="43">
        <v>2</v>
      </c>
      <c r="J37" s="37"/>
      <c r="K37" s="5"/>
      <c r="L37" s="5"/>
      <c r="M37" s="5"/>
      <c r="N37" s="5"/>
      <c r="O37" s="3">
        <f>INDEX(データ!$C$2:$C$25,MATCH(A37,データ!$A$2:$A$25,0))</f>
        <v>15</v>
      </c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7"/>
      <c r="AJ37" s="5">
        <f>INDEX(データ!$K$49:$K$60,MATCH(AK37,データ!$J$49:$J$60,0))</f>
        <v>54</v>
      </c>
      <c r="AK37" s="40" t="str">
        <f t="shared" si="0"/>
        <v>射水市</v>
      </c>
      <c r="AL37" s="37"/>
    </row>
    <row r="38" spans="1:38" ht="15.75" customHeight="1">
      <c r="A38" s="57" t="s">
        <v>159</v>
      </c>
      <c r="B38" s="58" t="s">
        <v>29</v>
      </c>
      <c r="C38" s="44"/>
      <c r="D38" s="44"/>
      <c r="E38" s="50">
        <f t="shared" si="2"/>
        <v>343</v>
      </c>
      <c r="F38" s="35"/>
      <c r="G38" s="35"/>
      <c r="H38" s="3"/>
      <c r="I38" s="44">
        <v>1</v>
      </c>
      <c r="J38" s="35"/>
      <c r="K38" s="3"/>
      <c r="L38" s="3"/>
      <c r="M38" s="3"/>
      <c r="N38" s="3"/>
      <c r="O38" s="3">
        <f>INDEX(データ!$C$2:$C$25,MATCH(A38,データ!$A$2:$A$25,0))</f>
        <v>15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54</v>
      </c>
      <c r="AK38" s="38" t="str">
        <f t="shared" si="0"/>
        <v>射水市</v>
      </c>
      <c r="AL38" s="35"/>
    </row>
    <row r="39" spans="1:38" ht="15.75" customHeight="1">
      <c r="A39" s="59" t="s">
        <v>159</v>
      </c>
      <c r="B39" s="60" t="s">
        <v>153</v>
      </c>
      <c r="C39" s="45"/>
      <c r="D39" s="45"/>
      <c r="E39" s="51">
        <f t="shared" si="2"/>
        <v>344</v>
      </c>
      <c r="F39" s="36"/>
      <c r="G39" s="36"/>
      <c r="H39" s="4"/>
      <c r="I39" s="45">
        <v>1</v>
      </c>
      <c r="J39" s="36"/>
      <c r="K39" s="4"/>
      <c r="L39" s="4"/>
      <c r="M39" s="4"/>
      <c r="N39" s="4"/>
      <c r="O39" s="3">
        <f>INDEX(データ!$C$2:$C$25,MATCH(A39,データ!$A$2:$A$25,0))</f>
        <v>15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54</v>
      </c>
      <c r="AK39" s="39" t="str">
        <f t="shared" si="0"/>
        <v>射水市</v>
      </c>
      <c r="AL39" s="36"/>
    </row>
    <row r="40" spans="1:38" ht="15.75" customHeight="1">
      <c r="A40" s="59" t="s">
        <v>159</v>
      </c>
      <c r="B40" s="60" t="s">
        <v>153</v>
      </c>
      <c r="C40" s="45"/>
      <c r="D40" s="45"/>
      <c r="E40" s="51">
        <f t="shared" si="2"/>
        <v>345</v>
      </c>
      <c r="F40" s="36"/>
      <c r="G40" s="36"/>
      <c r="H40" s="4"/>
      <c r="I40" s="45">
        <v>1</v>
      </c>
      <c r="J40" s="36"/>
      <c r="K40" s="4"/>
      <c r="L40" s="4"/>
      <c r="M40" s="4"/>
      <c r="N40" s="4"/>
      <c r="O40" s="3">
        <f>INDEX(データ!$C$2:$C$25,MATCH(A40,データ!$A$2:$A$25,0))</f>
        <v>15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54</v>
      </c>
      <c r="AK40" s="39" t="str">
        <f t="shared" si="0"/>
        <v>射水市</v>
      </c>
      <c r="AL40" s="36"/>
    </row>
    <row r="41" spans="1:38" ht="15.75" customHeight="1">
      <c r="A41" s="63" t="s">
        <v>159</v>
      </c>
      <c r="B41" s="64" t="s">
        <v>153</v>
      </c>
      <c r="C41" s="42"/>
      <c r="D41" s="42"/>
      <c r="E41" s="53">
        <f t="shared" si="2"/>
        <v>343</v>
      </c>
      <c r="F41" s="36"/>
      <c r="G41" s="36"/>
      <c r="H41" s="4"/>
      <c r="I41" s="42">
        <v>2</v>
      </c>
      <c r="J41" s="36"/>
      <c r="K41" s="4"/>
      <c r="L41" s="4"/>
      <c r="M41" s="4"/>
      <c r="N41" s="4"/>
      <c r="O41" s="3">
        <f>INDEX(データ!$C$2:$C$25,MATCH(A41,データ!$A$2:$A$25,0))</f>
        <v>15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54</v>
      </c>
      <c r="AK41" s="39" t="str">
        <f t="shared" si="0"/>
        <v>射水市</v>
      </c>
      <c r="AL41" s="36"/>
    </row>
    <row r="42" spans="1:38" ht="15.75" customHeight="1">
      <c r="A42" s="63" t="s">
        <v>159</v>
      </c>
      <c r="B42" s="64" t="s">
        <v>153</v>
      </c>
      <c r="C42" s="42"/>
      <c r="D42" s="42"/>
      <c r="E42" s="53">
        <f t="shared" si="2"/>
        <v>344</v>
      </c>
      <c r="F42" s="36"/>
      <c r="G42" s="36"/>
      <c r="H42" s="4"/>
      <c r="I42" s="42">
        <v>2</v>
      </c>
      <c r="J42" s="36"/>
      <c r="K42" s="4"/>
      <c r="L42" s="4"/>
      <c r="M42" s="4"/>
      <c r="N42" s="4"/>
      <c r="O42" s="3">
        <f>INDEX(データ!$C$2:$C$25,MATCH(A42,データ!$A$2:$A$25,0))</f>
        <v>15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36"/>
      <c r="AJ42" s="4">
        <f>INDEX(データ!$K$49:$K$60,MATCH(AK42,データ!$J$49:$J$60,0))</f>
        <v>54</v>
      </c>
      <c r="AK42" s="39" t="str">
        <f t="shared" si="0"/>
        <v>射水市</v>
      </c>
      <c r="AL42" s="36"/>
    </row>
    <row r="43" spans="1:38" ht="15.75" customHeight="1">
      <c r="A43" s="65" t="s">
        <v>159</v>
      </c>
      <c r="B43" s="66" t="s">
        <v>153</v>
      </c>
      <c r="C43" s="43"/>
      <c r="D43" s="43"/>
      <c r="E43" s="54">
        <f t="shared" si="2"/>
        <v>345</v>
      </c>
      <c r="F43" s="37"/>
      <c r="G43" s="37"/>
      <c r="H43" s="5"/>
      <c r="I43" s="43">
        <v>2</v>
      </c>
      <c r="J43" s="37"/>
      <c r="K43" s="5"/>
      <c r="L43" s="5"/>
      <c r="M43" s="5"/>
      <c r="N43" s="5"/>
      <c r="O43" s="3">
        <f>INDEX(データ!$C$2:$C$25,MATCH(A43,データ!$A$2:$A$25,0))</f>
        <v>15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7"/>
      <c r="AJ43" s="5">
        <f>INDEX(データ!$K$49:$K$60,MATCH(AK43,データ!$J$49:$J$60,0))</f>
        <v>54</v>
      </c>
      <c r="AK43" s="40" t="str">
        <f t="shared" si="0"/>
        <v>射水市</v>
      </c>
      <c r="AL43" s="37"/>
    </row>
    <row r="44" spans="1:38" ht="15.75" customHeight="1">
      <c r="A44" s="57" t="s">
        <v>159</v>
      </c>
      <c r="B44" s="58" t="s">
        <v>30</v>
      </c>
      <c r="C44" s="44"/>
      <c r="D44" s="44"/>
      <c r="E44" s="50">
        <f t="shared" si="2"/>
        <v>346</v>
      </c>
      <c r="F44" s="35"/>
      <c r="G44" s="35"/>
      <c r="H44" s="3"/>
      <c r="I44" s="44">
        <v>1</v>
      </c>
      <c r="J44" s="35"/>
      <c r="K44" s="3"/>
      <c r="L44" s="3"/>
      <c r="M44" s="3"/>
      <c r="N44" s="3"/>
      <c r="O44" s="3">
        <f>INDEX(データ!$C$2:$C$25,MATCH(A44,データ!$A$2:$A$25,0))</f>
        <v>15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54</v>
      </c>
      <c r="AK44" s="38" t="str">
        <f t="shared" si="0"/>
        <v>射水市</v>
      </c>
      <c r="AL44" s="35"/>
    </row>
    <row r="45" spans="1:38" ht="15.75" customHeight="1">
      <c r="A45" s="59" t="s">
        <v>159</v>
      </c>
      <c r="B45" s="60" t="s">
        <v>154</v>
      </c>
      <c r="C45" s="45"/>
      <c r="D45" s="45"/>
      <c r="E45" s="51">
        <f t="shared" si="2"/>
        <v>347</v>
      </c>
      <c r="F45" s="36"/>
      <c r="G45" s="36"/>
      <c r="H45" s="4"/>
      <c r="I45" s="45">
        <v>1</v>
      </c>
      <c r="J45" s="36"/>
      <c r="K45" s="4"/>
      <c r="L45" s="4"/>
      <c r="M45" s="4"/>
      <c r="N45" s="4"/>
      <c r="O45" s="3">
        <f>INDEX(データ!$C$2:$C$25,MATCH(A45,データ!$A$2:$A$25,0))</f>
        <v>15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54</v>
      </c>
      <c r="AK45" s="39" t="str">
        <f t="shared" si="0"/>
        <v>射水市</v>
      </c>
      <c r="AL45" s="36"/>
    </row>
    <row r="46" spans="1:38" ht="15.75" customHeight="1">
      <c r="A46" s="59" t="s">
        <v>159</v>
      </c>
      <c r="B46" s="60" t="s">
        <v>154</v>
      </c>
      <c r="C46" s="45"/>
      <c r="D46" s="45"/>
      <c r="E46" s="51">
        <f t="shared" si="2"/>
        <v>348</v>
      </c>
      <c r="F46" s="36"/>
      <c r="G46" s="36"/>
      <c r="H46" s="4"/>
      <c r="I46" s="45">
        <v>1</v>
      </c>
      <c r="J46" s="36"/>
      <c r="K46" s="4"/>
      <c r="L46" s="4"/>
      <c r="M46" s="4"/>
      <c r="N46" s="4"/>
      <c r="O46" s="3">
        <f>INDEX(データ!$C$2:$C$25,MATCH(A46,データ!$A$2:$A$25,0))</f>
        <v>15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54</v>
      </c>
      <c r="AK46" s="39" t="str">
        <f t="shared" si="0"/>
        <v>射水市</v>
      </c>
      <c r="AL46" s="36"/>
    </row>
    <row r="47" spans="1:38" ht="15.75" customHeight="1">
      <c r="A47" s="63" t="s">
        <v>159</v>
      </c>
      <c r="B47" s="64" t="s">
        <v>154</v>
      </c>
      <c r="C47" s="42"/>
      <c r="D47" s="42"/>
      <c r="E47" s="53">
        <f t="shared" si="2"/>
        <v>346</v>
      </c>
      <c r="F47" s="36"/>
      <c r="G47" s="36"/>
      <c r="H47" s="4"/>
      <c r="I47" s="42">
        <v>2</v>
      </c>
      <c r="J47" s="36"/>
      <c r="K47" s="4"/>
      <c r="L47" s="4"/>
      <c r="M47" s="4"/>
      <c r="N47" s="4"/>
      <c r="O47" s="3">
        <f>INDEX(データ!$C$2:$C$25,MATCH(A47,データ!$A$2:$A$25,0))</f>
        <v>15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54</v>
      </c>
      <c r="AK47" s="39" t="str">
        <f t="shared" si="0"/>
        <v>射水市</v>
      </c>
      <c r="AL47" s="36"/>
    </row>
    <row r="48" spans="1:38" ht="15.75" customHeight="1">
      <c r="A48" s="63" t="s">
        <v>159</v>
      </c>
      <c r="B48" s="64" t="s">
        <v>154</v>
      </c>
      <c r="C48" s="42"/>
      <c r="D48" s="42"/>
      <c r="E48" s="53">
        <f t="shared" si="2"/>
        <v>347</v>
      </c>
      <c r="F48" s="36"/>
      <c r="G48" s="36"/>
      <c r="H48" s="4"/>
      <c r="I48" s="42">
        <v>2</v>
      </c>
      <c r="J48" s="36"/>
      <c r="K48" s="4"/>
      <c r="L48" s="4"/>
      <c r="M48" s="4"/>
      <c r="N48" s="4"/>
      <c r="O48" s="3">
        <f>INDEX(データ!$C$2:$C$25,MATCH(A48,データ!$A$2:$A$25,0))</f>
        <v>15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36"/>
      <c r="AJ48" s="4">
        <f>INDEX(データ!$K$49:$K$60,MATCH(AK48,データ!$J$49:$J$60,0))</f>
        <v>54</v>
      </c>
      <c r="AK48" s="39" t="str">
        <f t="shared" si="0"/>
        <v>射水市</v>
      </c>
      <c r="AL48" s="36"/>
    </row>
    <row r="49" spans="1:38" ht="15.75" customHeight="1">
      <c r="A49" s="65" t="s">
        <v>159</v>
      </c>
      <c r="B49" s="66" t="s">
        <v>154</v>
      </c>
      <c r="C49" s="43"/>
      <c r="D49" s="43"/>
      <c r="E49" s="54">
        <f t="shared" si="2"/>
        <v>348</v>
      </c>
      <c r="F49" s="37"/>
      <c r="G49" s="37"/>
      <c r="H49" s="5"/>
      <c r="I49" s="43">
        <v>2</v>
      </c>
      <c r="J49" s="37"/>
      <c r="K49" s="5"/>
      <c r="L49" s="5"/>
      <c r="M49" s="5"/>
      <c r="N49" s="5"/>
      <c r="O49" s="3">
        <f>INDEX(データ!$C$2:$C$25,MATCH(A49,データ!$A$2:$A$25,0))</f>
        <v>15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7"/>
      <c r="AJ49" s="5">
        <f>INDEX(データ!$K$49:$K$60,MATCH(AK49,データ!$J$49:$J$60,0))</f>
        <v>54</v>
      </c>
      <c r="AK49" s="40" t="str">
        <f t="shared" si="0"/>
        <v>射水市</v>
      </c>
      <c r="AL49" s="37"/>
    </row>
    <row r="50" spans="1:38" ht="15.75" customHeight="1">
      <c r="A50" s="57" t="s">
        <v>90</v>
      </c>
      <c r="B50" s="58" t="s">
        <v>23</v>
      </c>
      <c r="C50" s="44"/>
      <c r="D50" s="44"/>
      <c r="E50" s="50">
        <f>MAX(E2:E49)+1</f>
        <v>349</v>
      </c>
      <c r="F50" s="35"/>
      <c r="G50" s="35"/>
      <c r="H50" s="3"/>
      <c r="I50" s="50">
        <v>1</v>
      </c>
      <c r="J50" s="35"/>
      <c r="K50" s="3"/>
      <c r="L50" s="3"/>
      <c r="M50" s="3"/>
      <c r="N50" s="3"/>
      <c r="O50" s="3">
        <f>INDEX(データ!$C$2:$C$25,MATCH(A50,データ!$A$2:$A$25,0))</f>
        <v>2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5"/>
      <c r="AJ50" s="3">
        <f>INDEX(データ!$K$49:$K$60,MATCH(AK50,データ!$J$49:$J$60,0))</f>
        <v>54</v>
      </c>
      <c r="AK50" s="38" t="str">
        <f t="shared" ref="AK50:AK57" si="3">$AK$2</f>
        <v>射水市</v>
      </c>
      <c r="AL50" s="35"/>
    </row>
    <row r="51" spans="1:38" ht="15.75" customHeight="1">
      <c r="A51" s="59" t="s">
        <v>90</v>
      </c>
      <c r="B51" s="60" t="s">
        <v>24</v>
      </c>
      <c r="C51" s="45"/>
      <c r="D51" s="45"/>
      <c r="E51" s="51">
        <f>+E50+1</f>
        <v>350</v>
      </c>
      <c r="F51" s="36"/>
      <c r="G51" s="36"/>
      <c r="H51" s="4"/>
      <c r="I51" s="51">
        <v>1</v>
      </c>
      <c r="J51" s="36"/>
      <c r="K51" s="4"/>
      <c r="L51" s="4"/>
      <c r="M51" s="4"/>
      <c r="N51" s="4"/>
      <c r="O51" s="4">
        <f>INDEX(データ!$C$2:$C$25,MATCH(A51,データ!$A$2:$A$25,0))</f>
        <v>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54</v>
      </c>
      <c r="AK51" s="39" t="str">
        <f t="shared" si="3"/>
        <v>射水市</v>
      </c>
      <c r="AL51" s="36"/>
    </row>
    <row r="52" spans="1:38" ht="15.75" customHeight="1">
      <c r="A52" s="59" t="s">
        <v>90</v>
      </c>
      <c r="B52" s="60" t="s">
        <v>25</v>
      </c>
      <c r="C52" s="45"/>
      <c r="D52" s="45"/>
      <c r="E52" s="50">
        <f t="shared" ref="E52:E83" si="4">+E51+1</f>
        <v>351</v>
      </c>
      <c r="F52" s="36"/>
      <c r="G52" s="36"/>
      <c r="H52" s="4"/>
      <c r="I52" s="51">
        <v>1</v>
      </c>
      <c r="J52" s="36"/>
      <c r="K52" s="4"/>
      <c r="L52" s="4"/>
      <c r="M52" s="4"/>
      <c r="N52" s="4"/>
      <c r="O52" s="4">
        <f>INDEX(データ!$C$2:$C$25,MATCH(A52,データ!$A$2:$A$25,0))</f>
        <v>2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6"/>
      <c r="AJ52" s="4">
        <f>INDEX(データ!$K$49:$K$60,MATCH(AK52,データ!$J$49:$J$60,0))</f>
        <v>54</v>
      </c>
      <c r="AK52" s="39" t="str">
        <f t="shared" si="3"/>
        <v>射水市</v>
      </c>
      <c r="AL52" s="36"/>
    </row>
    <row r="53" spans="1:38" ht="15.75" customHeight="1">
      <c r="A53" s="59" t="s">
        <v>90</v>
      </c>
      <c r="B53" s="60" t="s">
        <v>26</v>
      </c>
      <c r="C53" s="45"/>
      <c r="D53" s="45"/>
      <c r="E53" s="51">
        <f t="shared" si="4"/>
        <v>352</v>
      </c>
      <c r="F53" s="36"/>
      <c r="G53" s="36"/>
      <c r="H53" s="4"/>
      <c r="I53" s="51">
        <v>1</v>
      </c>
      <c r="J53" s="36"/>
      <c r="K53" s="4"/>
      <c r="L53" s="4"/>
      <c r="M53" s="4"/>
      <c r="N53" s="4"/>
      <c r="O53" s="4">
        <f>INDEX(データ!$C$2:$C$25,MATCH(A53,データ!$A$2:$A$25,0))</f>
        <v>2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54</v>
      </c>
      <c r="AK53" s="39" t="str">
        <f t="shared" si="3"/>
        <v>射水市</v>
      </c>
      <c r="AL53" s="36"/>
    </row>
    <row r="54" spans="1:38" ht="15.75" customHeight="1">
      <c r="A54" s="59" t="s">
        <v>90</v>
      </c>
      <c r="B54" s="60" t="s">
        <v>27</v>
      </c>
      <c r="C54" s="45"/>
      <c r="D54" s="45"/>
      <c r="E54" s="50">
        <f t="shared" si="4"/>
        <v>353</v>
      </c>
      <c r="F54" s="36"/>
      <c r="G54" s="36"/>
      <c r="H54" s="4"/>
      <c r="I54" s="51">
        <v>1</v>
      </c>
      <c r="J54" s="36"/>
      <c r="K54" s="4"/>
      <c r="L54" s="4"/>
      <c r="M54" s="4"/>
      <c r="N54" s="4"/>
      <c r="O54" s="4">
        <f>INDEX(データ!$C$2:$C$25,MATCH(A54,データ!$A$2:$A$25,0))</f>
        <v>2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54</v>
      </c>
      <c r="AK54" s="39" t="str">
        <f t="shared" si="3"/>
        <v>射水市</v>
      </c>
      <c r="AL54" s="36"/>
    </row>
    <row r="55" spans="1:38" ht="15.75" customHeight="1">
      <c r="A55" s="59" t="s">
        <v>90</v>
      </c>
      <c r="B55" s="60" t="s">
        <v>28</v>
      </c>
      <c r="C55" s="45"/>
      <c r="D55" s="45"/>
      <c r="E55" s="51">
        <f t="shared" si="4"/>
        <v>354</v>
      </c>
      <c r="F55" s="36"/>
      <c r="G55" s="36"/>
      <c r="H55" s="4"/>
      <c r="I55" s="51">
        <v>1</v>
      </c>
      <c r="J55" s="36"/>
      <c r="K55" s="4"/>
      <c r="L55" s="4"/>
      <c r="M55" s="4"/>
      <c r="N55" s="4"/>
      <c r="O55" s="4">
        <f>INDEX(データ!$C$2:$C$25,MATCH(A55,データ!$A$2:$A$25,0))</f>
        <v>2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54</v>
      </c>
      <c r="AK55" s="39" t="str">
        <f t="shared" si="3"/>
        <v>射水市</v>
      </c>
      <c r="AL55" s="36"/>
    </row>
    <row r="56" spans="1:38" ht="15.75" customHeight="1">
      <c r="A56" s="59" t="s">
        <v>90</v>
      </c>
      <c r="B56" s="60" t="s">
        <v>29</v>
      </c>
      <c r="C56" s="45"/>
      <c r="D56" s="45"/>
      <c r="E56" s="50">
        <f t="shared" si="4"/>
        <v>355</v>
      </c>
      <c r="F56" s="36"/>
      <c r="G56" s="36"/>
      <c r="H56" s="4"/>
      <c r="I56" s="51">
        <v>1</v>
      </c>
      <c r="J56" s="36"/>
      <c r="K56" s="4"/>
      <c r="L56" s="4"/>
      <c r="M56" s="4"/>
      <c r="N56" s="4"/>
      <c r="O56" s="4">
        <f>INDEX(データ!$C$2:$C$25,MATCH(A56,データ!$A$2:$A$25,0))</f>
        <v>2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36"/>
      <c r="AJ56" s="4">
        <f>INDEX(データ!$K$49:$K$60,MATCH(AK56,データ!$J$49:$J$60,0))</f>
        <v>54</v>
      </c>
      <c r="AK56" s="39" t="str">
        <f t="shared" si="3"/>
        <v>射水市</v>
      </c>
      <c r="AL56" s="36"/>
    </row>
    <row r="57" spans="1:38" ht="15.75" customHeight="1">
      <c r="A57" s="59" t="s">
        <v>90</v>
      </c>
      <c r="B57" s="60" t="s">
        <v>30</v>
      </c>
      <c r="C57" s="45"/>
      <c r="D57" s="45"/>
      <c r="E57" s="51">
        <f t="shared" si="4"/>
        <v>356</v>
      </c>
      <c r="F57" s="36"/>
      <c r="G57" s="36"/>
      <c r="H57" s="4"/>
      <c r="I57" s="51">
        <v>1</v>
      </c>
      <c r="J57" s="36"/>
      <c r="K57" s="4"/>
      <c r="L57" s="4"/>
      <c r="M57" s="4"/>
      <c r="N57" s="4"/>
      <c r="O57" s="4">
        <f>INDEX(データ!$C$2:$C$25,MATCH(A57,データ!$A$2:$A$25,0))</f>
        <v>2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54</v>
      </c>
      <c r="AK57" s="39" t="str">
        <f t="shared" si="3"/>
        <v>射水市</v>
      </c>
      <c r="AL57" s="36"/>
    </row>
    <row r="58" spans="1:38" ht="15.75" customHeight="1">
      <c r="A58" s="57" t="s">
        <v>87</v>
      </c>
      <c r="B58" s="58" t="s">
        <v>23</v>
      </c>
      <c r="C58" s="44"/>
      <c r="D58" s="44"/>
      <c r="E58" s="50">
        <v>357</v>
      </c>
      <c r="F58" s="35"/>
      <c r="G58" s="35"/>
      <c r="H58" s="3"/>
      <c r="I58" s="50">
        <v>1</v>
      </c>
      <c r="J58" s="35"/>
      <c r="K58" s="3"/>
      <c r="L58" s="3"/>
      <c r="M58" s="3"/>
      <c r="N58" s="3"/>
      <c r="O58" s="4">
        <f>INDEX(データ!$C$2:$C$25,MATCH(A58,データ!$A$2:$A$25,0))</f>
        <v>1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5"/>
      <c r="AJ58" s="3">
        <f>INDEX(データ!$K$49:$K$60,MATCH(AK58,データ!$J$49:$J$60,0))</f>
        <v>54</v>
      </c>
      <c r="AK58" s="38" t="str">
        <f t="shared" ref="AK58:AK85" si="5">$AK$2</f>
        <v>射水市</v>
      </c>
      <c r="AL58" s="35"/>
    </row>
    <row r="59" spans="1:38" ht="15.75" customHeight="1">
      <c r="A59" s="59" t="s">
        <v>87</v>
      </c>
      <c r="B59" s="60" t="s">
        <v>24</v>
      </c>
      <c r="C59" s="45"/>
      <c r="D59" s="45"/>
      <c r="E59" s="51">
        <f t="shared" si="4"/>
        <v>358</v>
      </c>
      <c r="F59" s="36"/>
      <c r="G59" s="36"/>
      <c r="H59" s="4"/>
      <c r="I59" s="51">
        <v>1</v>
      </c>
      <c r="J59" s="36"/>
      <c r="K59" s="4"/>
      <c r="L59" s="4"/>
      <c r="M59" s="4"/>
      <c r="N59" s="4"/>
      <c r="O59" s="4">
        <f>INDEX(データ!$C$2:$C$25,MATCH(A59,データ!$A$2:$A$25,0))</f>
        <v>1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54</v>
      </c>
      <c r="AK59" s="39" t="str">
        <f t="shared" si="5"/>
        <v>射水市</v>
      </c>
      <c r="AL59" s="36"/>
    </row>
    <row r="60" spans="1:38" ht="15.75" customHeight="1">
      <c r="A60" s="59" t="s">
        <v>87</v>
      </c>
      <c r="B60" s="60" t="s">
        <v>25</v>
      </c>
      <c r="C60" s="45"/>
      <c r="D60" s="45"/>
      <c r="E60" s="50">
        <f t="shared" si="4"/>
        <v>359</v>
      </c>
      <c r="F60" s="36"/>
      <c r="G60" s="36"/>
      <c r="H60" s="4"/>
      <c r="I60" s="51">
        <v>1</v>
      </c>
      <c r="J60" s="36"/>
      <c r="K60" s="4"/>
      <c r="L60" s="4"/>
      <c r="M60" s="4"/>
      <c r="N60" s="4"/>
      <c r="O60" s="4">
        <f>INDEX(データ!$C$2:$C$25,MATCH(A60,データ!$A$2:$A$25,0))</f>
        <v>1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36"/>
      <c r="AJ60" s="4">
        <f>INDEX(データ!$K$49:$K$60,MATCH(AK60,データ!$J$49:$J$60,0))</f>
        <v>54</v>
      </c>
      <c r="AK60" s="39" t="str">
        <f t="shared" si="5"/>
        <v>射水市</v>
      </c>
      <c r="AL60" s="36"/>
    </row>
    <row r="61" spans="1:38" ht="15.75" customHeight="1">
      <c r="A61" s="59" t="s">
        <v>87</v>
      </c>
      <c r="B61" s="60" t="s">
        <v>26</v>
      </c>
      <c r="C61" s="45"/>
      <c r="D61" s="45"/>
      <c r="E61" s="51">
        <f t="shared" si="4"/>
        <v>360</v>
      </c>
      <c r="F61" s="36"/>
      <c r="G61" s="36"/>
      <c r="H61" s="4"/>
      <c r="I61" s="51">
        <v>1</v>
      </c>
      <c r="J61" s="36"/>
      <c r="K61" s="4"/>
      <c r="L61" s="4"/>
      <c r="M61" s="4"/>
      <c r="N61" s="4"/>
      <c r="O61" s="5">
        <f>INDEX(データ!$C$2:$C$25,MATCH(A61,データ!$A$2:$A$25,0))</f>
        <v>1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54</v>
      </c>
      <c r="AK61" s="39" t="str">
        <f t="shared" si="5"/>
        <v>射水市</v>
      </c>
      <c r="AL61" s="36"/>
    </row>
    <row r="62" spans="1:38" ht="15.75" customHeight="1">
      <c r="A62" s="59" t="s">
        <v>87</v>
      </c>
      <c r="B62" s="60" t="s">
        <v>27</v>
      </c>
      <c r="C62" s="45"/>
      <c r="D62" s="45"/>
      <c r="E62" s="50">
        <f t="shared" si="4"/>
        <v>361</v>
      </c>
      <c r="F62" s="36"/>
      <c r="G62" s="36"/>
      <c r="H62" s="4"/>
      <c r="I62" s="51">
        <v>1</v>
      </c>
      <c r="J62" s="36"/>
      <c r="K62" s="4"/>
      <c r="L62" s="4"/>
      <c r="M62" s="4"/>
      <c r="N62" s="4"/>
      <c r="O62" s="4">
        <f>INDEX(データ!$C$2:$C$25,MATCH(A62,データ!$A$2:$A$25,0))</f>
        <v>1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36"/>
      <c r="AJ62" s="4">
        <f>INDEX(データ!$K$49:$K$60,MATCH(AK62,データ!$J$49:$J$60,0))</f>
        <v>54</v>
      </c>
      <c r="AK62" s="39" t="str">
        <f t="shared" si="5"/>
        <v>射水市</v>
      </c>
      <c r="AL62" s="36"/>
    </row>
    <row r="63" spans="1:38" ht="15.75" customHeight="1">
      <c r="A63" s="59" t="s">
        <v>87</v>
      </c>
      <c r="B63" s="60" t="s">
        <v>28</v>
      </c>
      <c r="C63" s="45"/>
      <c r="D63" s="45"/>
      <c r="E63" s="51">
        <f t="shared" si="4"/>
        <v>362</v>
      </c>
      <c r="F63" s="36"/>
      <c r="G63" s="36"/>
      <c r="H63" s="4"/>
      <c r="I63" s="51">
        <v>1</v>
      </c>
      <c r="J63" s="36"/>
      <c r="K63" s="4"/>
      <c r="L63" s="4"/>
      <c r="M63" s="4"/>
      <c r="N63" s="4"/>
      <c r="O63" s="4">
        <f>INDEX(データ!$C$2:$C$25,MATCH(A63,データ!$A$2:$A$25,0))</f>
        <v>1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36"/>
      <c r="AJ63" s="4">
        <f>INDEX(データ!$K$49:$K$60,MATCH(AK63,データ!$J$49:$J$60,0))</f>
        <v>54</v>
      </c>
      <c r="AK63" s="39" t="str">
        <f t="shared" si="5"/>
        <v>射水市</v>
      </c>
      <c r="AL63" s="36"/>
    </row>
    <row r="64" spans="1:38" ht="15.75" customHeight="1">
      <c r="A64" s="59" t="s">
        <v>87</v>
      </c>
      <c r="B64" s="60" t="s">
        <v>29</v>
      </c>
      <c r="C64" s="45"/>
      <c r="D64" s="45"/>
      <c r="E64" s="50">
        <f t="shared" si="4"/>
        <v>363</v>
      </c>
      <c r="F64" s="36"/>
      <c r="G64" s="36"/>
      <c r="H64" s="4"/>
      <c r="I64" s="51">
        <v>1</v>
      </c>
      <c r="J64" s="36"/>
      <c r="K64" s="4"/>
      <c r="L64" s="4"/>
      <c r="M64" s="4"/>
      <c r="N64" s="4"/>
      <c r="O64" s="4">
        <f>INDEX(データ!$C$2:$C$25,MATCH(A64,データ!$A$2:$A$25,0))</f>
        <v>1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36"/>
      <c r="AJ64" s="4">
        <f>INDEX(データ!$K$49:$K$60,MATCH(AK64,データ!$J$49:$J$60,0))</f>
        <v>54</v>
      </c>
      <c r="AK64" s="39" t="str">
        <f t="shared" si="5"/>
        <v>射水市</v>
      </c>
      <c r="AL64" s="36"/>
    </row>
    <row r="65" spans="1:38" ht="15.75" customHeight="1">
      <c r="A65" s="59" t="s">
        <v>87</v>
      </c>
      <c r="B65" s="60" t="s">
        <v>30</v>
      </c>
      <c r="C65" s="45"/>
      <c r="D65" s="45"/>
      <c r="E65" s="51">
        <f t="shared" si="4"/>
        <v>364</v>
      </c>
      <c r="F65" s="36"/>
      <c r="G65" s="36"/>
      <c r="H65" s="4"/>
      <c r="I65" s="51">
        <v>1</v>
      </c>
      <c r="J65" s="36"/>
      <c r="K65" s="4"/>
      <c r="L65" s="4"/>
      <c r="M65" s="4"/>
      <c r="N65" s="4"/>
      <c r="O65" s="4">
        <f>INDEX(データ!$C$2:$C$25,MATCH(A65,データ!$A$2:$A$25,0))</f>
        <v>1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36"/>
      <c r="AJ65" s="4">
        <f>INDEX(データ!$K$49:$K$60,MATCH(AK65,データ!$J$49:$J$60,0))</f>
        <v>54</v>
      </c>
      <c r="AK65" s="39" t="str">
        <f t="shared" si="5"/>
        <v>射水市</v>
      </c>
      <c r="AL65" s="36"/>
    </row>
    <row r="66" spans="1:38" ht="15.75" customHeight="1">
      <c r="A66" s="57" t="s">
        <v>157</v>
      </c>
      <c r="B66" s="58" t="s">
        <v>23</v>
      </c>
      <c r="C66" s="44"/>
      <c r="D66" s="44"/>
      <c r="E66" s="50">
        <v>365</v>
      </c>
      <c r="F66" s="35"/>
      <c r="G66" s="35"/>
      <c r="H66" s="3"/>
      <c r="I66" s="50">
        <v>1</v>
      </c>
      <c r="J66" s="35"/>
      <c r="K66" s="3"/>
      <c r="L66" s="3"/>
      <c r="M66" s="3"/>
      <c r="N66" s="3"/>
      <c r="O66" s="3">
        <f>INDEX(データ!$C$2:$C$25,MATCH(A66,データ!$A$2:$A$25,0))</f>
        <v>7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5"/>
      <c r="AJ66" s="3">
        <f>INDEX(データ!$K$49:$K$60,MATCH(AK66,データ!$J$49:$J$60,0))</f>
        <v>54</v>
      </c>
      <c r="AK66" s="38" t="str">
        <f t="shared" si="5"/>
        <v>射水市</v>
      </c>
      <c r="AL66" s="35"/>
    </row>
    <row r="67" spans="1:38" ht="15.75" customHeight="1">
      <c r="A67" s="59" t="s">
        <v>157</v>
      </c>
      <c r="B67" s="60" t="s">
        <v>24</v>
      </c>
      <c r="C67" s="45"/>
      <c r="D67" s="45"/>
      <c r="E67" s="51">
        <f t="shared" si="4"/>
        <v>366</v>
      </c>
      <c r="F67" s="36"/>
      <c r="G67" s="36"/>
      <c r="H67" s="4"/>
      <c r="I67" s="51">
        <v>1</v>
      </c>
      <c r="J67" s="36"/>
      <c r="K67" s="4"/>
      <c r="L67" s="4"/>
      <c r="M67" s="4"/>
      <c r="N67" s="4"/>
      <c r="O67" s="4">
        <f>INDEX(データ!$C$2:$C$25,MATCH(A67,データ!$A$2:$A$25,0))</f>
        <v>7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36"/>
      <c r="AJ67" s="4">
        <f>INDEX(データ!$K$49:$K$60,MATCH(AK67,データ!$J$49:$J$60,0))</f>
        <v>54</v>
      </c>
      <c r="AK67" s="39" t="str">
        <f t="shared" si="5"/>
        <v>射水市</v>
      </c>
      <c r="AL67" s="36"/>
    </row>
    <row r="68" spans="1:38" ht="15.75" customHeight="1">
      <c r="A68" s="59" t="s">
        <v>157</v>
      </c>
      <c r="B68" s="60" t="s">
        <v>25</v>
      </c>
      <c r="C68" s="45"/>
      <c r="D68" s="45"/>
      <c r="E68" s="50">
        <f t="shared" si="4"/>
        <v>367</v>
      </c>
      <c r="F68" s="36"/>
      <c r="G68" s="36"/>
      <c r="H68" s="4"/>
      <c r="I68" s="51">
        <v>1</v>
      </c>
      <c r="J68" s="36"/>
      <c r="K68" s="4"/>
      <c r="L68" s="4"/>
      <c r="M68" s="4"/>
      <c r="N68" s="4"/>
      <c r="O68" s="4">
        <f>INDEX(データ!$C$2:$C$25,MATCH(A68,データ!$A$2:$A$25,0))</f>
        <v>7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36"/>
      <c r="AJ68" s="4">
        <f>INDEX(データ!$K$49:$K$60,MATCH(AK68,データ!$J$49:$J$60,0))</f>
        <v>54</v>
      </c>
      <c r="AK68" s="39" t="str">
        <f t="shared" si="5"/>
        <v>射水市</v>
      </c>
      <c r="AL68" s="36"/>
    </row>
    <row r="69" spans="1:38" ht="15.75" customHeight="1">
      <c r="A69" s="59" t="s">
        <v>157</v>
      </c>
      <c r="B69" s="60" t="s">
        <v>26</v>
      </c>
      <c r="C69" s="45"/>
      <c r="D69" s="45"/>
      <c r="E69" s="51">
        <f t="shared" si="4"/>
        <v>368</v>
      </c>
      <c r="F69" s="36"/>
      <c r="G69" s="36"/>
      <c r="H69" s="4"/>
      <c r="I69" s="51">
        <v>1</v>
      </c>
      <c r="J69" s="36"/>
      <c r="K69" s="4"/>
      <c r="L69" s="4"/>
      <c r="M69" s="4"/>
      <c r="N69" s="4"/>
      <c r="O69" s="4">
        <f>INDEX(データ!$C$2:$C$25,MATCH(A69,データ!$A$2:$A$25,0))</f>
        <v>7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36"/>
      <c r="AJ69" s="4">
        <f>INDEX(データ!$K$49:$K$60,MATCH(AK69,データ!$J$49:$J$60,0))</f>
        <v>54</v>
      </c>
      <c r="AK69" s="39" t="str">
        <f t="shared" si="5"/>
        <v>射水市</v>
      </c>
      <c r="AL69" s="36"/>
    </row>
    <row r="70" spans="1:38" ht="15.75" customHeight="1">
      <c r="A70" s="59" t="s">
        <v>157</v>
      </c>
      <c r="B70" s="60" t="s">
        <v>27</v>
      </c>
      <c r="C70" s="45"/>
      <c r="D70" s="45"/>
      <c r="E70" s="50">
        <f t="shared" si="4"/>
        <v>369</v>
      </c>
      <c r="F70" s="36"/>
      <c r="G70" s="36"/>
      <c r="H70" s="4"/>
      <c r="I70" s="51">
        <v>1</v>
      </c>
      <c r="J70" s="36"/>
      <c r="K70" s="4"/>
      <c r="L70" s="4"/>
      <c r="M70" s="4"/>
      <c r="N70" s="4"/>
      <c r="O70" s="4">
        <f>INDEX(データ!$C$2:$C$25,MATCH(A70,データ!$A$2:$A$25,0))</f>
        <v>7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36"/>
      <c r="AJ70" s="4">
        <f>INDEX(データ!$K$49:$K$60,MATCH(AK70,データ!$J$49:$J$60,0))</f>
        <v>54</v>
      </c>
      <c r="AK70" s="39" t="str">
        <f t="shared" si="5"/>
        <v>射水市</v>
      </c>
      <c r="AL70" s="36"/>
    </row>
    <row r="71" spans="1:38" ht="15.75" customHeight="1">
      <c r="A71" s="59" t="s">
        <v>157</v>
      </c>
      <c r="B71" s="60" t="s">
        <v>28</v>
      </c>
      <c r="C71" s="45"/>
      <c r="D71" s="45"/>
      <c r="E71" s="51">
        <f t="shared" si="4"/>
        <v>370</v>
      </c>
      <c r="F71" s="36"/>
      <c r="G71" s="36"/>
      <c r="H71" s="4"/>
      <c r="I71" s="51">
        <v>1</v>
      </c>
      <c r="J71" s="36"/>
      <c r="K71" s="4"/>
      <c r="L71" s="4"/>
      <c r="M71" s="4"/>
      <c r="N71" s="4"/>
      <c r="O71" s="4">
        <f>INDEX(データ!$C$2:$C$25,MATCH(A71,データ!$A$2:$A$25,0))</f>
        <v>7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36"/>
      <c r="AJ71" s="4">
        <f>INDEX(データ!$K$49:$K$60,MATCH(AK71,データ!$J$49:$J$60,0))</f>
        <v>54</v>
      </c>
      <c r="AK71" s="39" t="str">
        <f t="shared" si="5"/>
        <v>射水市</v>
      </c>
      <c r="AL71" s="36"/>
    </row>
    <row r="72" spans="1:38" ht="15.75" customHeight="1">
      <c r="A72" s="59" t="s">
        <v>157</v>
      </c>
      <c r="B72" s="60" t="s">
        <v>29</v>
      </c>
      <c r="C72" s="45"/>
      <c r="D72" s="45"/>
      <c r="E72" s="50">
        <f t="shared" si="4"/>
        <v>371</v>
      </c>
      <c r="F72" s="36"/>
      <c r="G72" s="36"/>
      <c r="H72" s="4"/>
      <c r="I72" s="51">
        <v>1</v>
      </c>
      <c r="J72" s="36"/>
      <c r="K72" s="4"/>
      <c r="L72" s="4"/>
      <c r="M72" s="4"/>
      <c r="N72" s="4"/>
      <c r="O72" s="4">
        <f>INDEX(データ!$C$2:$C$25,MATCH(A72,データ!$A$2:$A$25,0))</f>
        <v>7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36"/>
      <c r="AJ72" s="4">
        <f>INDEX(データ!$K$49:$K$60,MATCH(AK72,データ!$J$49:$J$60,0))</f>
        <v>54</v>
      </c>
      <c r="AK72" s="39" t="str">
        <f t="shared" si="5"/>
        <v>射水市</v>
      </c>
      <c r="AL72" s="36"/>
    </row>
    <row r="73" spans="1:38" ht="15.75" customHeight="1">
      <c r="A73" s="59" t="s">
        <v>157</v>
      </c>
      <c r="B73" s="60" t="s">
        <v>30</v>
      </c>
      <c r="C73" s="45"/>
      <c r="D73" s="45"/>
      <c r="E73" s="51">
        <f t="shared" si="4"/>
        <v>372</v>
      </c>
      <c r="F73" s="36"/>
      <c r="G73" s="36"/>
      <c r="H73" s="4"/>
      <c r="I73" s="51">
        <v>1</v>
      </c>
      <c r="J73" s="36"/>
      <c r="K73" s="4"/>
      <c r="L73" s="4"/>
      <c r="M73" s="4"/>
      <c r="N73" s="4"/>
      <c r="O73" s="4">
        <f>INDEX(データ!$C$2:$C$25,MATCH(A73,データ!$A$2:$A$25,0))</f>
        <v>7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36"/>
      <c r="AJ73" s="4">
        <f>INDEX(データ!$K$49:$K$60,MATCH(AK73,データ!$J$49:$J$60,0))</f>
        <v>54</v>
      </c>
      <c r="AK73" s="39" t="str">
        <f t="shared" si="5"/>
        <v>射水市</v>
      </c>
      <c r="AL73" s="36"/>
    </row>
    <row r="74" spans="1:38" ht="15.75" customHeight="1">
      <c r="A74" s="57" t="s">
        <v>158</v>
      </c>
      <c r="B74" s="58" t="s">
        <v>23</v>
      </c>
      <c r="C74" s="44"/>
      <c r="D74" s="44"/>
      <c r="E74" s="50">
        <v>373</v>
      </c>
      <c r="F74" s="35"/>
      <c r="G74" s="35"/>
      <c r="H74" s="3"/>
      <c r="I74" s="50">
        <v>1</v>
      </c>
      <c r="J74" s="35"/>
      <c r="K74" s="3"/>
      <c r="L74" s="3"/>
      <c r="M74" s="3"/>
      <c r="N74" s="3"/>
      <c r="O74" s="3">
        <f>INDEX(データ!$C$2:$C$25,MATCH(A74,データ!$A$2:$A$25,0))</f>
        <v>17</v>
      </c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5"/>
      <c r="AJ74" s="3">
        <f>INDEX(データ!$K$49:$K$60,MATCH(AK74,データ!$J$49:$J$60,0))</f>
        <v>54</v>
      </c>
      <c r="AK74" s="38" t="str">
        <f t="shared" si="5"/>
        <v>射水市</v>
      </c>
      <c r="AL74" s="35"/>
    </row>
    <row r="75" spans="1:38" ht="15.75" customHeight="1">
      <c r="A75" s="59" t="s">
        <v>158</v>
      </c>
      <c r="B75" s="60" t="s">
        <v>24</v>
      </c>
      <c r="C75" s="45"/>
      <c r="D75" s="45"/>
      <c r="E75" s="51">
        <f t="shared" si="4"/>
        <v>374</v>
      </c>
      <c r="F75" s="36"/>
      <c r="G75" s="36"/>
      <c r="H75" s="4"/>
      <c r="I75" s="51">
        <v>1</v>
      </c>
      <c r="J75" s="36"/>
      <c r="K75" s="4"/>
      <c r="L75" s="4"/>
      <c r="M75" s="4"/>
      <c r="N75" s="4"/>
      <c r="O75" s="4">
        <f>INDEX(データ!$C$2:$C$25,MATCH(A75,データ!$A$2:$A$25,0))</f>
        <v>17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36"/>
      <c r="AJ75" s="4">
        <f>INDEX(データ!$K$49:$K$60,MATCH(AK75,データ!$J$49:$J$60,0))</f>
        <v>54</v>
      </c>
      <c r="AK75" s="39" t="str">
        <f t="shared" si="5"/>
        <v>射水市</v>
      </c>
      <c r="AL75" s="36"/>
    </row>
    <row r="76" spans="1:38" ht="15.75" customHeight="1">
      <c r="A76" s="59" t="s">
        <v>158</v>
      </c>
      <c r="B76" s="60" t="s">
        <v>25</v>
      </c>
      <c r="C76" s="45"/>
      <c r="D76" s="45"/>
      <c r="E76" s="50">
        <f t="shared" si="4"/>
        <v>375</v>
      </c>
      <c r="F76" s="36"/>
      <c r="G76" s="36"/>
      <c r="H76" s="4"/>
      <c r="I76" s="51">
        <v>1</v>
      </c>
      <c r="J76" s="36"/>
      <c r="K76" s="4"/>
      <c r="L76" s="4"/>
      <c r="M76" s="4"/>
      <c r="N76" s="4"/>
      <c r="O76" s="4">
        <f>INDEX(データ!$C$2:$C$25,MATCH(A76,データ!$A$2:$A$25,0))</f>
        <v>17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36"/>
      <c r="AJ76" s="4">
        <f>INDEX(データ!$K$49:$K$60,MATCH(AK76,データ!$J$49:$J$60,0))</f>
        <v>54</v>
      </c>
      <c r="AK76" s="39" t="str">
        <f t="shared" si="5"/>
        <v>射水市</v>
      </c>
      <c r="AL76" s="36"/>
    </row>
    <row r="77" spans="1:38" ht="15.75" customHeight="1">
      <c r="A77" s="59" t="s">
        <v>158</v>
      </c>
      <c r="B77" s="60" t="s">
        <v>26</v>
      </c>
      <c r="C77" s="45"/>
      <c r="D77" s="45"/>
      <c r="E77" s="51">
        <f t="shared" si="4"/>
        <v>376</v>
      </c>
      <c r="F77" s="36"/>
      <c r="G77" s="36"/>
      <c r="H77" s="4"/>
      <c r="I77" s="51">
        <v>1</v>
      </c>
      <c r="J77" s="36"/>
      <c r="K77" s="4"/>
      <c r="L77" s="4"/>
      <c r="M77" s="4"/>
      <c r="N77" s="4"/>
      <c r="O77" s="4">
        <f>INDEX(データ!$C$2:$C$25,MATCH(A77,データ!$A$2:$A$25,0))</f>
        <v>17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36"/>
      <c r="AJ77" s="4">
        <f>INDEX(データ!$K$49:$K$60,MATCH(AK77,データ!$J$49:$J$60,0))</f>
        <v>54</v>
      </c>
      <c r="AK77" s="39" t="str">
        <f t="shared" si="5"/>
        <v>射水市</v>
      </c>
      <c r="AL77" s="36"/>
    </row>
    <row r="78" spans="1:38" ht="15.75" customHeight="1">
      <c r="A78" s="59" t="s">
        <v>158</v>
      </c>
      <c r="B78" s="60" t="s">
        <v>27</v>
      </c>
      <c r="C78" s="45"/>
      <c r="D78" s="45"/>
      <c r="E78" s="50">
        <f t="shared" si="4"/>
        <v>377</v>
      </c>
      <c r="F78" s="36"/>
      <c r="G78" s="36"/>
      <c r="H78" s="4"/>
      <c r="I78" s="51">
        <v>1</v>
      </c>
      <c r="J78" s="36"/>
      <c r="K78" s="4"/>
      <c r="L78" s="4"/>
      <c r="M78" s="4"/>
      <c r="N78" s="4"/>
      <c r="O78" s="4">
        <f>INDEX(データ!$C$2:$C$25,MATCH(A78,データ!$A$2:$A$25,0))</f>
        <v>17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36"/>
      <c r="AJ78" s="4">
        <f>INDEX(データ!$K$49:$K$60,MATCH(AK78,データ!$J$49:$J$60,0))</f>
        <v>54</v>
      </c>
      <c r="AK78" s="39" t="str">
        <f t="shared" si="5"/>
        <v>射水市</v>
      </c>
      <c r="AL78" s="36"/>
    </row>
    <row r="79" spans="1:38" ht="15.75" customHeight="1">
      <c r="A79" s="59" t="s">
        <v>158</v>
      </c>
      <c r="B79" s="60" t="s">
        <v>28</v>
      </c>
      <c r="C79" s="45"/>
      <c r="D79" s="45"/>
      <c r="E79" s="51">
        <f t="shared" si="4"/>
        <v>378</v>
      </c>
      <c r="F79" s="36"/>
      <c r="G79" s="36"/>
      <c r="H79" s="4"/>
      <c r="I79" s="51">
        <v>1</v>
      </c>
      <c r="J79" s="36"/>
      <c r="K79" s="4"/>
      <c r="L79" s="4"/>
      <c r="M79" s="4"/>
      <c r="N79" s="4"/>
      <c r="O79" s="4">
        <f>INDEX(データ!$C$2:$C$25,MATCH(A79,データ!$A$2:$A$25,0))</f>
        <v>17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36"/>
      <c r="AJ79" s="4">
        <f>INDEX(データ!$K$49:$K$60,MATCH(AK79,データ!$J$49:$J$60,0))</f>
        <v>54</v>
      </c>
      <c r="AK79" s="39" t="str">
        <f t="shared" si="5"/>
        <v>射水市</v>
      </c>
      <c r="AL79" s="36"/>
    </row>
    <row r="80" spans="1:38" ht="15.75" customHeight="1">
      <c r="A80" s="59" t="s">
        <v>158</v>
      </c>
      <c r="B80" s="60" t="s">
        <v>29</v>
      </c>
      <c r="C80" s="45"/>
      <c r="D80" s="45"/>
      <c r="E80" s="50">
        <f t="shared" si="4"/>
        <v>379</v>
      </c>
      <c r="F80" s="36"/>
      <c r="G80" s="36"/>
      <c r="H80" s="4"/>
      <c r="I80" s="51">
        <v>1</v>
      </c>
      <c r="J80" s="36"/>
      <c r="K80" s="4"/>
      <c r="L80" s="4"/>
      <c r="M80" s="4"/>
      <c r="N80" s="4"/>
      <c r="O80" s="4">
        <f>INDEX(データ!$C$2:$C$25,MATCH(A80,データ!$A$2:$A$25,0))</f>
        <v>17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36"/>
      <c r="AJ80" s="4">
        <f>INDEX(データ!$K$49:$K$60,MATCH(AK80,データ!$J$49:$J$60,0))</f>
        <v>54</v>
      </c>
      <c r="AK80" s="39" t="str">
        <f t="shared" si="5"/>
        <v>射水市</v>
      </c>
      <c r="AL80" s="36"/>
    </row>
    <row r="81" spans="1:38" ht="15.75" customHeight="1">
      <c r="A81" s="59" t="s">
        <v>158</v>
      </c>
      <c r="B81" s="60" t="s">
        <v>30</v>
      </c>
      <c r="C81" s="45"/>
      <c r="D81" s="45"/>
      <c r="E81" s="51">
        <f t="shared" si="4"/>
        <v>380</v>
      </c>
      <c r="F81" s="36"/>
      <c r="G81" s="36"/>
      <c r="H81" s="4"/>
      <c r="I81" s="51">
        <v>1</v>
      </c>
      <c r="J81" s="36"/>
      <c r="K81" s="4"/>
      <c r="L81" s="4"/>
      <c r="M81" s="4"/>
      <c r="N81" s="4"/>
      <c r="O81" s="4">
        <f>INDEX(データ!$C$2:$C$25,MATCH(A81,データ!$A$2:$A$25,0))</f>
        <v>17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36"/>
      <c r="AJ81" s="4">
        <f>INDEX(データ!$K$49:$K$60,MATCH(AK81,データ!$J$49:$J$60,0))</f>
        <v>54</v>
      </c>
      <c r="AK81" s="39" t="str">
        <f t="shared" si="5"/>
        <v>射水市</v>
      </c>
      <c r="AL81" s="36"/>
    </row>
    <row r="82" spans="1:38" ht="15.75" customHeight="1">
      <c r="A82" s="57" t="s">
        <v>74</v>
      </c>
      <c r="B82" s="58" t="s">
        <v>23</v>
      </c>
      <c r="C82" s="44"/>
      <c r="D82" s="44"/>
      <c r="E82" s="50">
        <v>381</v>
      </c>
      <c r="F82" s="35"/>
      <c r="G82" s="35"/>
      <c r="H82" s="3"/>
      <c r="I82" s="50">
        <v>1</v>
      </c>
      <c r="J82" s="35"/>
      <c r="K82" s="3"/>
      <c r="L82" s="3"/>
      <c r="M82" s="3"/>
      <c r="N82" s="3"/>
      <c r="O82" s="3">
        <f>INDEX(データ!$C$2:$C$25,MATCH(A82,データ!$A$2:$A$25,0))</f>
        <v>9</v>
      </c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5"/>
      <c r="AJ82" s="3">
        <f>INDEX(データ!$K$49:$K$60,MATCH(AK82,データ!$J$49:$J$60,0))</f>
        <v>54</v>
      </c>
      <c r="AK82" s="38" t="str">
        <f t="shared" si="5"/>
        <v>射水市</v>
      </c>
      <c r="AL82" s="35"/>
    </row>
    <row r="83" spans="1:38" ht="15.75" customHeight="1">
      <c r="A83" s="59" t="s">
        <v>74</v>
      </c>
      <c r="B83" s="60" t="s">
        <v>24</v>
      </c>
      <c r="C83" s="45"/>
      <c r="D83" s="45"/>
      <c r="E83" s="51">
        <f t="shared" si="4"/>
        <v>382</v>
      </c>
      <c r="F83" s="36"/>
      <c r="G83" s="36"/>
      <c r="H83" s="4"/>
      <c r="I83" s="51">
        <v>1</v>
      </c>
      <c r="J83" s="36"/>
      <c r="K83" s="4"/>
      <c r="L83" s="4"/>
      <c r="M83" s="4"/>
      <c r="N83" s="4"/>
      <c r="O83" s="4">
        <f>INDEX(データ!$C$2:$C$25,MATCH(A83,データ!$A$2:$A$25,0))</f>
        <v>9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36"/>
      <c r="AJ83" s="4">
        <f>INDEX(データ!$K$49:$K$60,MATCH(AK83,データ!$J$49:$J$60,0))</f>
        <v>54</v>
      </c>
      <c r="AK83" s="39" t="str">
        <f t="shared" si="5"/>
        <v>射水市</v>
      </c>
      <c r="AL83" s="36"/>
    </row>
    <row r="84" spans="1:38" ht="15.75" customHeight="1">
      <c r="A84" s="59" t="s">
        <v>74</v>
      </c>
      <c r="B84" s="60" t="s">
        <v>25</v>
      </c>
      <c r="C84" s="45"/>
      <c r="D84" s="45"/>
      <c r="E84" s="50">
        <f t="shared" ref="E84:E117" si="6">+E83+1</f>
        <v>383</v>
      </c>
      <c r="F84" s="36"/>
      <c r="G84" s="36"/>
      <c r="H84" s="4"/>
      <c r="I84" s="51">
        <v>1</v>
      </c>
      <c r="J84" s="36"/>
      <c r="K84" s="4"/>
      <c r="L84" s="4"/>
      <c r="M84" s="4"/>
      <c r="N84" s="4"/>
      <c r="O84" s="4">
        <f>INDEX(データ!$C$2:$C$25,MATCH(A84,データ!$A$2:$A$25,0))</f>
        <v>9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36"/>
      <c r="AJ84" s="4">
        <f>INDEX(データ!$K$49:$K$60,MATCH(AK84,データ!$J$49:$J$60,0))</f>
        <v>54</v>
      </c>
      <c r="AK84" s="39" t="str">
        <f t="shared" si="5"/>
        <v>射水市</v>
      </c>
      <c r="AL84" s="36"/>
    </row>
    <row r="85" spans="1:38" ht="15.75" customHeight="1">
      <c r="A85" s="59" t="s">
        <v>74</v>
      </c>
      <c r="B85" s="60" t="s">
        <v>26</v>
      </c>
      <c r="C85" s="45"/>
      <c r="D85" s="45"/>
      <c r="E85" s="51">
        <f t="shared" si="6"/>
        <v>384</v>
      </c>
      <c r="F85" s="36"/>
      <c r="G85" s="36"/>
      <c r="H85" s="4"/>
      <c r="I85" s="51">
        <v>1</v>
      </c>
      <c r="J85" s="36"/>
      <c r="K85" s="4"/>
      <c r="L85" s="4"/>
      <c r="M85" s="4"/>
      <c r="N85" s="4"/>
      <c r="O85" s="4">
        <f>INDEX(データ!$C$2:$C$25,MATCH(A85,データ!$A$2:$A$25,0))</f>
        <v>9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36"/>
      <c r="AJ85" s="4">
        <f>INDEX(データ!$K$49:$K$60,MATCH(AK85,データ!$J$49:$J$60,0))</f>
        <v>54</v>
      </c>
      <c r="AK85" s="39" t="str">
        <f t="shared" si="5"/>
        <v>射水市</v>
      </c>
      <c r="AL85" s="36"/>
    </row>
    <row r="86" spans="1:38" ht="15.75" customHeight="1">
      <c r="A86" s="61" t="s">
        <v>91</v>
      </c>
      <c r="B86" s="62" t="s">
        <v>23</v>
      </c>
      <c r="C86" s="41"/>
      <c r="D86" s="41"/>
      <c r="E86" s="52">
        <f>+E50</f>
        <v>349</v>
      </c>
      <c r="F86" s="35"/>
      <c r="G86" s="35"/>
      <c r="H86" s="3"/>
      <c r="I86" s="52">
        <v>2</v>
      </c>
      <c r="J86" s="35"/>
      <c r="K86" s="3"/>
      <c r="L86" s="3"/>
      <c r="M86" s="3"/>
      <c r="N86" s="3"/>
      <c r="O86" s="4">
        <f>INDEX(データ!$C$2:$C$25,MATCH(A86,データ!$A$2:$A$25,0))</f>
        <v>4</v>
      </c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5"/>
      <c r="AJ86" s="3">
        <f>INDEX(データ!$K$49:$K$60,MATCH(AK86,データ!$J$49:$J$60,0))</f>
        <v>54</v>
      </c>
      <c r="AK86" s="38" t="str">
        <f t="shared" ref="AK86:AK91" si="7">$AK$2</f>
        <v>射水市</v>
      </c>
      <c r="AL86" s="35"/>
    </row>
    <row r="87" spans="1:38" ht="15.75" customHeight="1">
      <c r="A87" s="63" t="s">
        <v>91</v>
      </c>
      <c r="B87" s="64" t="s">
        <v>24</v>
      </c>
      <c r="C87" s="42"/>
      <c r="D87" s="42"/>
      <c r="E87" s="53">
        <f t="shared" si="6"/>
        <v>350</v>
      </c>
      <c r="F87" s="36"/>
      <c r="G87" s="36"/>
      <c r="H87" s="4"/>
      <c r="I87" s="53">
        <v>2</v>
      </c>
      <c r="J87" s="36"/>
      <c r="K87" s="4"/>
      <c r="L87" s="4"/>
      <c r="M87" s="4"/>
      <c r="N87" s="4"/>
      <c r="O87" s="4">
        <f>INDEX(データ!$C$2:$C$25,MATCH(A87,データ!$A$2:$A$25,0))</f>
        <v>4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36"/>
      <c r="AJ87" s="4">
        <f>INDEX(データ!$K$49:$K$60,MATCH(AK87,データ!$J$49:$J$60,0))</f>
        <v>54</v>
      </c>
      <c r="AK87" s="39" t="str">
        <f t="shared" si="7"/>
        <v>射水市</v>
      </c>
      <c r="AL87" s="36"/>
    </row>
    <row r="88" spans="1:38" ht="15.75" customHeight="1">
      <c r="A88" s="63" t="s">
        <v>91</v>
      </c>
      <c r="B88" s="64" t="s">
        <v>25</v>
      </c>
      <c r="C88" s="42"/>
      <c r="D88" s="42"/>
      <c r="E88" s="53">
        <f t="shared" si="6"/>
        <v>351</v>
      </c>
      <c r="F88" s="36"/>
      <c r="G88" s="36"/>
      <c r="H88" s="4"/>
      <c r="I88" s="53">
        <v>2</v>
      </c>
      <c r="J88" s="36"/>
      <c r="K88" s="4"/>
      <c r="L88" s="4"/>
      <c r="M88" s="4"/>
      <c r="N88" s="4"/>
      <c r="O88" s="4">
        <f>INDEX(データ!$C$2:$C$25,MATCH(A88,データ!$A$2:$A$25,0))</f>
        <v>4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36"/>
      <c r="AJ88" s="4">
        <f>INDEX(データ!$K$49:$K$60,MATCH(AK88,データ!$J$49:$J$60,0))</f>
        <v>54</v>
      </c>
      <c r="AK88" s="39" t="str">
        <f t="shared" si="7"/>
        <v>射水市</v>
      </c>
      <c r="AL88" s="36"/>
    </row>
    <row r="89" spans="1:38" ht="15.75" customHeight="1">
      <c r="A89" s="63" t="s">
        <v>91</v>
      </c>
      <c r="B89" s="64" t="s">
        <v>26</v>
      </c>
      <c r="C89" s="42"/>
      <c r="D89" s="42"/>
      <c r="E89" s="53">
        <f t="shared" si="6"/>
        <v>352</v>
      </c>
      <c r="F89" s="36"/>
      <c r="G89" s="36"/>
      <c r="H89" s="4"/>
      <c r="I89" s="53">
        <v>2</v>
      </c>
      <c r="J89" s="36"/>
      <c r="K89" s="4"/>
      <c r="L89" s="4"/>
      <c r="M89" s="4"/>
      <c r="N89" s="4"/>
      <c r="O89" s="5">
        <f>INDEX(データ!$C$2:$C$25,MATCH(A89,データ!$A$2:$A$25,0))</f>
        <v>4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36"/>
      <c r="AJ89" s="4">
        <f>INDEX(データ!$K$49:$K$60,MATCH(AK89,データ!$J$49:$J$60,0))</f>
        <v>54</v>
      </c>
      <c r="AK89" s="39" t="str">
        <f t="shared" si="7"/>
        <v>射水市</v>
      </c>
      <c r="AL89" s="36"/>
    </row>
    <row r="90" spans="1:38" ht="15.75" customHeight="1">
      <c r="A90" s="63" t="s">
        <v>91</v>
      </c>
      <c r="B90" s="64" t="s">
        <v>27</v>
      </c>
      <c r="C90" s="42"/>
      <c r="D90" s="42"/>
      <c r="E90" s="53">
        <f t="shared" si="6"/>
        <v>353</v>
      </c>
      <c r="F90" s="36"/>
      <c r="G90" s="36"/>
      <c r="H90" s="4"/>
      <c r="I90" s="53">
        <v>2</v>
      </c>
      <c r="J90" s="36"/>
      <c r="K90" s="4"/>
      <c r="L90" s="4"/>
      <c r="M90" s="4"/>
      <c r="N90" s="4"/>
      <c r="O90" s="3">
        <f>INDEX(データ!$C$2:$C$25,MATCH(A90,データ!$A$2:$A$25,0))</f>
        <v>4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36"/>
      <c r="AJ90" s="4">
        <f>INDEX(データ!$K$49:$K$60,MATCH(AK90,データ!$J$49:$J$60,0))</f>
        <v>54</v>
      </c>
      <c r="AK90" s="39" t="str">
        <f t="shared" si="7"/>
        <v>射水市</v>
      </c>
      <c r="AL90" s="36"/>
    </row>
    <row r="91" spans="1:38" ht="15.75" customHeight="1">
      <c r="A91" s="63" t="s">
        <v>91</v>
      </c>
      <c r="B91" s="64" t="s">
        <v>28</v>
      </c>
      <c r="C91" s="42"/>
      <c r="D91" s="42"/>
      <c r="E91" s="53">
        <f t="shared" si="6"/>
        <v>354</v>
      </c>
      <c r="F91" s="36"/>
      <c r="G91" s="36"/>
      <c r="H91" s="4"/>
      <c r="I91" s="53">
        <v>2</v>
      </c>
      <c r="J91" s="36"/>
      <c r="K91" s="4"/>
      <c r="L91" s="4"/>
      <c r="M91" s="4"/>
      <c r="N91" s="4"/>
      <c r="O91" s="4">
        <f>INDEX(データ!$C$2:$C$25,MATCH(A91,データ!$A$2:$A$25,0))</f>
        <v>4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36"/>
      <c r="AJ91" s="4">
        <f>INDEX(データ!$K$49:$K$60,MATCH(AK91,データ!$J$49:$J$60,0))</f>
        <v>54</v>
      </c>
      <c r="AK91" s="39" t="str">
        <f t="shared" si="7"/>
        <v>射水市</v>
      </c>
      <c r="AL91" s="36"/>
    </row>
    <row r="92" spans="1:38" ht="15.75" customHeight="1">
      <c r="A92" s="63" t="s">
        <v>91</v>
      </c>
      <c r="B92" s="64" t="s">
        <v>29</v>
      </c>
      <c r="C92" s="42"/>
      <c r="D92" s="42"/>
      <c r="E92" s="53">
        <f t="shared" si="6"/>
        <v>355</v>
      </c>
      <c r="F92" s="36"/>
      <c r="G92" s="36"/>
      <c r="H92" s="4"/>
      <c r="I92" s="53">
        <v>2</v>
      </c>
      <c r="J92" s="36"/>
      <c r="K92" s="4"/>
      <c r="L92" s="4"/>
      <c r="M92" s="4"/>
      <c r="N92" s="4"/>
      <c r="O92" s="4">
        <f>INDEX(データ!$C$2:$C$25,MATCH(A92,データ!$A$2:$A$25,0))</f>
        <v>4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36"/>
      <c r="AJ92" s="4">
        <f>INDEX(データ!$K$49:$K$60,MATCH(AK92,データ!$J$49:$J$60,0))</f>
        <v>54</v>
      </c>
      <c r="AK92" s="39" t="str">
        <f t="shared" ref="AK92:AK121" si="8">$AK$2</f>
        <v>射水市</v>
      </c>
      <c r="AL92" s="36"/>
    </row>
    <row r="93" spans="1:38" ht="15.75" customHeight="1">
      <c r="A93" s="63" t="s">
        <v>91</v>
      </c>
      <c r="B93" s="64" t="s">
        <v>30</v>
      </c>
      <c r="C93" s="42"/>
      <c r="D93" s="42"/>
      <c r="E93" s="53">
        <f t="shared" si="6"/>
        <v>356</v>
      </c>
      <c r="F93" s="36"/>
      <c r="G93" s="36"/>
      <c r="H93" s="4"/>
      <c r="I93" s="53">
        <v>2</v>
      </c>
      <c r="J93" s="36"/>
      <c r="K93" s="4"/>
      <c r="L93" s="4"/>
      <c r="M93" s="4"/>
      <c r="N93" s="4"/>
      <c r="O93" s="4">
        <f>INDEX(データ!$C$2:$C$25,MATCH(A93,データ!$A$2:$A$25,0))</f>
        <v>4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36"/>
      <c r="AJ93" s="4">
        <f>INDEX(データ!$K$49:$K$60,MATCH(AK93,データ!$J$49:$J$60,0))</f>
        <v>54</v>
      </c>
      <c r="AK93" s="39" t="str">
        <f t="shared" si="8"/>
        <v>射水市</v>
      </c>
      <c r="AL93" s="36"/>
    </row>
    <row r="94" spans="1:38" ht="15.75" customHeight="1">
      <c r="A94" s="61" t="s">
        <v>88</v>
      </c>
      <c r="B94" s="62" t="s">
        <v>23</v>
      </c>
      <c r="C94" s="41"/>
      <c r="D94" s="41"/>
      <c r="E94" s="52">
        <v>357</v>
      </c>
      <c r="F94" s="35"/>
      <c r="G94" s="35"/>
      <c r="H94" s="3"/>
      <c r="I94" s="52">
        <v>2</v>
      </c>
      <c r="J94" s="35"/>
      <c r="K94" s="3"/>
      <c r="L94" s="3"/>
      <c r="M94" s="3"/>
      <c r="N94" s="3"/>
      <c r="O94" s="3">
        <f>INDEX(データ!$C$2:$C$25,MATCH(A94,データ!$A$2:$A$25,0))</f>
        <v>3</v>
      </c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5"/>
      <c r="AJ94" s="3">
        <f>INDEX(データ!$K$49:$K$60,MATCH(AK94,データ!$J$49:$J$60,0))</f>
        <v>54</v>
      </c>
      <c r="AK94" s="38" t="str">
        <f t="shared" si="8"/>
        <v>射水市</v>
      </c>
      <c r="AL94" s="35"/>
    </row>
    <row r="95" spans="1:38" ht="15.75" customHeight="1">
      <c r="A95" s="63" t="s">
        <v>88</v>
      </c>
      <c r="B95" s="64" t="s">
        <v>24</v>
      </c>
      <c r="C95" s="42"/>
      <c r="D95" s="42"/>
      <c r="E95" s="53">
        <f t="shared" si="6"/>
        <v>358</v>
      </c>
      <c r="F95" s="36"/>
      <c r="G95" s="36"/>
      <c r="H95" s="4"/>
      <c r="I95" s="53">
        <v>2</v>
      </c>
      <c r="J95" s="36"/>
      <c r="K95" s="4"/>
      <c r="L95" s="4"/>
      <c r="M95" s="4"/>
      <c r="N95" s="4"/>
      <c r="O95" s="4">
        <f>INDEX(データ!$C$2:$C$25,MATCH(A95,データ!$A$2:$A$25,0))</f>
        <v>3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36"/>
      <c r="AJ95" s="4">
        <f>INDEX(データ!$K$49:$K$60,MATCH(AK95,データ!$J$49:$J$60,0))</f>
        <v>54</v>
      </c>
      <c r="AK95" s="39" t="str">
        <f t="shared" si="8"/>
        <v>射水市</v>
      </c>
      <c r="AL95" s="36"/>
    </row>
    <row r="96" spans="1:38" ht="15.75" customHeight="1">
      <c r="A96" s="63" t="s">
        <v>88</v>
      </c>
      <c r="B96" s="64" t="s">
        <v>25</v>
      </c>
      <c r="C96" s="42"/>
      <c r="D96" s="42"/>
      <c r="E96" s="53">
        <f t="shared" si="6"/>
        <v>359</v>
      </c>
      <c r="F96" s="36"/>
      <c r="G96" s="36"/>
      <c r="H96" s="4"/>
      <c r="I96" s="53">
        <v>2</v>
      </c>
      <c r="J96" s="36"/>
      <c r="K96" s="4"/>
      <c r="L96" s="4"/>
      <c r="M96" s="4"/>
      <c r="N96" s="4"/>
      <c r="O96" s="4">
        <f>INDEX(データ!$C$2:$C$25,MATCH(A96,データ!$A$2:$A$25,0))</f>
        <v>3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36"/>
      <c r="AJ96" s="4">
        <f>INDEX(データ!$K$49:$K$60,MATCH(AK96,データ!$J$49:$J$60,0))</f>
        <v>54</v>
      </c>
      <c r="AK96" s="39" t="str">
        <f t="shared" si="8"/>
        <v>射水市</v>
      </c>
      <c r="AL96" s="36"/>
    </row>
    <row r="97" spans="1:38" ht="15.75" customHeight="1">
      <c r="A97" s="63" t="s">
        <v>88</v>
      </c>
      <c r="B97" s="64" t="s">
        <v>26</v>
      </c>
      <c r="C97" s="42"/>
      <c r="D97" s="42"/>
      <c r="E97" s="53">
        <f t="shared" si="6"/>
        <v>360</v>
      </c>
      <c r="F97" s="36"/>
      <c r="G97" s="36"/>
      <c r="H97" s="4"/>
      <c r="I97" s="53">
        <v>2</v>
      </c>
      <c r="J97" s="36"/>
      <c r="K97" s="4"/>
      <c r="L97" s="4"/>
      <c r="M97" s="4"/>
      <c r="N97" s="4"/>
      <c r="O97" s="4">
        <f>INDEX(データ!$C$2:$C$25,MATCH(A97,データ!$A$2:$A$25,0))</f>
        <v>3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36"/>
      <c r="AJ97" s="4">
        <f>INDEX(データ!$K$49:$K$60,MATCH(AK97,データ!$J$49:$J$60,0))</f>
        <v>54</v>
      </c>
      <c r="AK97" s="39" t="str">
        <f t="shared" si="8"/>
        <v>射水市</v>
      </c>
      <c r="AL97" s="36"/>
    </row>
    <row r="98" spans="1:38" ht="15.75" customHeight="1">
      <c r="A98" s="63" t="s">
        <v>88</v>
      </c>
      <c r="B98" s="64" t="s">
        <v>27</v>
      </c>
      <c r="C98" s="42"/>
      <c r="D98" s="42"/>
      <c r="E98" s="53">
        <f t="shared" si="6"/>
        <v>361</v>
      </c>
      <c r="F98" s="36"/>
      <c r="G98" s="36"/>
      <c r="H98" s="4"/>
      <c r="I98" s="53">
        <v>2</v>
      </c>
      <c r="J98" s="36"/>
      <c r="K98" s="4"/>
      <c r="L98" s="4"/>
      <c r="M98" s="4"/>
      <c r="N98" s="4"/>
      <c r="O98" s="4">
        <f>INDEX(データ!$C$2:$C$25,MATCH(A98,データ!$A$2:$A$25,0))</f>
        <v>3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36"/>
      <c r="AJ98" s="4">
        <f>INDEX(データ!$K$49:$K$60,MATCH(AK98,データ!$J$49:$J$60,0))</f>
        <v>54</v>
      </c>
      <c r="AK98" s="39" t="str">
        <f t="shared" si="8"/>
        <v>射水市</v>
      </c>
      <c r="AL98" s="36"/>
    </row>
    <row r="99" spans="1:38" ht="15.75" customHeight="1">
      <c r="A99" s="63" t="s">
        <v>88</v>
      </c>
      <c r="B99" s="64" t="s">
        <v>28</v>
      </c>
      <c r="C99" s="42"/>
      <c r="D99" s="42"/>
      <c r="E99" s="53">
        <f t="shared" si="6"/>
        <v>362</v>
      </c>
      <c r="F99" s="36"/>
      <c r="G99" s="36"/>
      <c r="H99" s="4"/>
      <c r="I99" s="53">
        <v>2</v>
      </c>
      <c r="J99" s="36"/>
      <c r="K99" s="4"/>
      <c r="L99" s="4"/>
      <c r="M99" s="4"/>
      <c r="N99" s="4"/>
      <c r="O99" s="4">
        <f>INDEX(データ!$C$2:$C$25,MATCH(A99,データ!$A$2:$A$25,0))</f>
        <v>3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36"/>
      <c r="AJ99" s="4">
        <f>INDEX(データ!$K$49:$K$60,MATCH(AK99,データ!$J$49:$J$60,0))</f>
        <v>54</v>
      </c>
      <c r="AK99" s="39" t="str">
        <f t="shared" si="8"/>
        <v>射水市</v>
      </c>
      <c r="AL99" s="36"/>
    </row>
    <row r="100" spans="1:38" ht="15.75" customHeight="1">
      <c r="A100" s="63" t="s">
        <v>88</v>
      </c>
      <c r="B100" s="64" t="s">
        <v>29</v>
      </c>
      <c r="C100" s="42"/>
      <c r="D100" s="42"/>
      <c r="E100" s="53">
        <f t="shared" si="6"/>
        <v>363</v>
      </c>
      <c r="F100" s="36"/>
      <c r="G100" s="36"/>
      <c r="H100" s="4"/>
      <c r="I100" s="53">
        <v>2</v>
      </c>
      <c r="J100" s="36"/>
      <c r="K100" s="4"/>
      <c r="L100" s="4"/>
      <c r="M100" s="4"/>
      <c r="N100" s="4"/>
      <c r="O100" s="4">
        <f>INDEX(データ!$C$2:$C$25,MATCH(A100,データ!$A$2:$A$25,0))</f>
        <v>3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36"/>
      <c r="AJ100" s="4">
        <f>INDEX(データ!$K$49:$K$60,MATCH(AK100,データ!$J$49:$J$60,0))</f>
        <v>54</v>
      </c>
      <c r="AK100" s="39" t="str">
        <f t="shared" si="8"/>
        <v>射水市</v>
      </c>
      <c r="AL100" s="36"/>
    </row>
    <row r="101" spans="1:38" ht="15.75" customHeight="1">
      <c r="A101" s="63" t="s">
        <v>88</v>
      </c>
      <c r="B101" s="64" t="s">
        <v>30</v>
      </c>
      <c r="C101" s="42"/>
      <c r="D101" s="42"/>
      <c r="E101" s="53">
        <f t="shared" si="6"/>
        <v>364</v>
      </c>
      <c r="F101" s="36"/>
      <c r="G101" s="36"/>
      <c r="H101" s="4"/>
      <c r="I101" s="53">
        <v>2</v>
      </c>
      <c r="J101" s="36"/>
      <c r="K101" s="4"/>
      <c r="L101" s="4"/>
      <c r="M101" s="4"/>
      <c r="N101" s="4"/>
      <c r="O101" s="4">
        <f>INDEX(データ!$C$2:$C$25,MATCH(A101,データ!$A$2:$A$25,0))</f>
        <v>3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36"/>
      <c r="AJ101" s="4">
        <f>INDEX(データ!$K$49:$K$60,MATCH(AK101,データ!$J$49:$J$60,0))</f>
        <v>54</v>
      </c>
      <c r="AK101" s="39" t="str">
        <f t="shared" si="8"/>
        <v>射水市</v>
      </c>
      <c r="AL101" s="36"/>
    </row>
    <row r="102" spans="1:38" ht="15.75" customHeight="1">
      <c r="A102" s="61" t="s">
        <v>160</v>
      </c>
      <c r="B102" s="62" t="s">
        <v>23</v>
      </c>
      <c r="C102" s="41"/>
      <c r="D102" s="41"/>
      <c r="E102" s="52">
        <v>365</v>
      </c>
      <c r="F102" s="35"/>
      <c r="G102" s="35"/>
      <c r="H102" s="3"/>
      <c r="I102" s="52">
        <v>2</v>
      </c>
      <c r="J102" s="35"/>
      <c r="K102" s="3"/>
      <c r="L102" s="3"/>
      <c r="M102" s="3"/>
      <c r="N102" s="3"/>
      <c r="O102" s="4">
        <f>INDEX(データ!$C$2:$C$25,MATCH(A102,データ!$A$2:$A$25,0))</f>
        <v>8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5"/>
      <c r="AJ102" s="3">
        <f>INDEX(データ!$K$49:$K$60,MATCH(AK102,データ!$J$49:$J$60,0))</f>
        <v>54</v>
      </c>
      <c r="AK102" s="38" t="str">
        <f t="shared" si="8"/>
        <v>射水市</v>
      </c>
      <c r="AL102" s="35"/>
    </row>
    <row r="103" spans="1:38" ht="15.75" customHeight="1">
      <c r="A103" s="63" t="s">
        <v>160</v>
      </c>
      <c r="B103" s="64" t="s">
        <v>24</v>
      </c>
      <c r="C103" s="42"/>
      <c r="D103" s="42"/>
      <c r="E103" s="53">
        <f t="shared" si="6"/>
        <v>366</v>
      </c>
      <c r="F103" s="36"/>
      <c r="G103" s="36"/>
      <c r="H103" s="4"/>
      <c r="I103" s="53">
        <v>2</v>
      </c>
      <c r="J103" s="36"/>
      <c r="K103" s="4"/>
      <c r="L103" s="4"/>
      <c r="M103" s="4"/>
      <c r="N103" s="4"/>
      <c r="O103" s="4">
        <f>INDEX(データ!$C$2:$C$25,MATCH(A103,データ!$A$2:$A$25,0))</f>
        <v>8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36"/>
      <c r="AJ103" s="4">
        <f>INDEX(データ!$K$49:$K$60,MATCH(AK103,データ!$J$49:$J$60,0))</f>
        <v>54</v>
      </c>
      <c r="AK103" s="39" t="str">
        <f t="shared" si="8"/>
        <v>射水市</v>
      </c>
      <c r="AL103" s="36"/>
    </row>
    <row r="104" spans="1:38" ht="15.75" customHeight="1">
      <c r="A104" s="63" t="s">
        <v>160</v>
      </c>
      <c r="B104" s="64" t="s">
        <v>25</v>
      </c>
      <c r="C104" s="42"/>
      <c r="D104" s="42"/>
      <c r="E104" s="53">
        <f t="shared" si="6"/>
        <v>367</v>
      </c>
      <c r="F104" s="36"/>
      <c r="G104" s="36"/>
      <c r="H104" s="4"/>
      <c r="I104" s="53">
        <v>2</v>
      </c>
      <c r="J104" s="36"/>
      <c r="K104" s="4"/>
      <c r="L104" s="4"/>
      <c r="M104" s="4"/>
      <c r="N104" s="4"/>
      <c r="O104" s="4">
        <f>INDEX(データ!$C$2:$C$25,MATCH(A104,データ!$A$2:$A$25,0))</f>
        <v>8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36"/>
      <c r="AJ104" s="4">
        <f>INDEX(データ!$K$49:$K$60,MATCH(AK104,データ!$J$49:$J$60,0))</f>
        <v>54</v>
      </c>
      <c r="AK104" s="39" t="str">
        <f t="shared" si="8"/>
        <v>射水市</v>
      </c>
      <c r="AL104" s="36"/>
    </row>
    <row r="105" spans="1:38" ht="15.75" customHeight="1">
      <c r="A105" s="63" t="s">
        <v>160</v>
      </c>
      <c r="B105" s="64" t="s">
        <v>26</v>
      </c>
      <c r="C105" s="42"/>
      <c r="D105" s="42"/>
      <c r="E105" s="53">
        <f t="shared" si="6"/>
        <v>368</v>
      </c>
      <c r="F105" s="36"/>
      <c r="G105" s="36"/>
      <c r="H105" s="4"/>
      <c r="I105" s="53">
        <v>2</v>
      </c>
      <c r="J105" s="36"/>
      <c r="K105" s="4"/>
      <c r="L105" s="4"/>
      <c r="M105" s="4"/>
      <c r="N105" s="4"/>
      <c r="O105" s="5">
        <f>INDEX(データ!$C$2:$C$25,MATCH(A105,データ!$A$2:$A$25,0))</f>
        <v>8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36"/>
      <c r="AJ105" s="4">
        <f>INDEX(データ!$K$49:$K$60,MATCH(AK105,データ!$J$49:$J$60,0))</f>
        <v>54</v>
      </c>
      <c r="AK105" s="39" t="str">
        <f t="shared" si="8"/>
        <v>射水市</v>
      </c>
      <c r="AL105" s="36"/>
    </row>
    <row r="106" spans="1:38" ht="15.75" customHeight="1">
      <c r="A106" s="63" t="s">
        <v>160</v>
      </c>
      <c r="B106" s="64" t="s">
        <v>27</v>
      </c>
      <c r="C106" s="42"/>
      <c r="D106" s="42"/>
      <c r="E106" s="53">
        <f t="shared" si="6"/>
        <v>369</v>
      </c>
      <c r="F106" s="36"/>
      <c r="G106" s="36"/>
      <c r="H106" s="4"/>
      <c r="I106" s="53">
        <v>2</v>
      </c>
      <c r="J106" s="36"/>
      <c r="K106" s="4"/>
      <c r="L106" s="4"/>
      <c r="M106" s="4"/>
      <c r="N106" s="4"/>
      <c r="O106" s="3">
        <f>INDEX(データ!$C$2:$C$25,MATCH(A106,データ!$A$2:$A$25,0))</f>
        <v>8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36"/>
      <c r="AJ106" s="4">
        <f>INDEX(データ!$K$49:$K$60,MATCH(AK106,データ!$J$49:$J$60,0))</f>
        <v>54</v>
      </c>
      <c r="AK106" s="39" t="str">
        <f t="shared" si="8"/>
        <v>射水市</v>
      </c>
      <c r="AL106" s="36"/>
    </row>
    <row r="107" spans="1:38" ht="15.75" customHeight="1">
      <c r="A107" s="63" t="s">
        <v>160</v>
      </c>
      <c r="B107" s="64" t="s">
        <v>28</v>
      </c>
      <c r="C107" s="42"/>
      <c r="D107" s="42"/>
      <c r="E107" s="53">
        <f t="shared" si="6"/>
        <v>370</v>
      </c>
      <c r="F107" s="36"/>
      <c r="G107" s="36"/>
      <c r="H107" s="4"/>
      <c r="I107" s="53">
        <v>2</v>
      </c>
      <c r="J107" s="36"/>
      <c r="K107" s="4"/>
      <c r="L107" s="4"/>
      <c r="M107" s="4"/>
      <c r="N107" s="4"/>
      <c r="O107" s="4">
        <f>INDEX(データ!$C$2:$C$25,MATCH(A107,データ!$A$2:$A$25,0))</f>
        <v>8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36"/>
      <c r="AJ107" s="4">
        <f>INDEX(データ!$K$49:$K$60,MATCH(AK107,データ!$J$49:$J$60,0))</f>
        <v>54</v>
      </c>
      <c r="AK107" s="39" t="str">
        <f t="shared" si="8"/>
        <v>射水市</v>
      </c>
      <c r="AL107" s="36"/>
    </row>
    <row r="108" spans="1:38" ht="15.75" customHeight="1">
      <c r="A108" s="63" t="s">
        <v>160</v>
      </c>
      <c r="B108" s="64" t="s">
        <v>29</v>
      </c>
      <c r="C108" s="42"/>
      <c r="D108" s="42"/>
      <c r="E108" s="53">
        <f t="shared" si="6"/>
        <v>371</v>
      </c>
      <c r="F108" s="36"/>
      <c r="G108" s="36"/>
      <c r="H108" s="4"/>
      <c r="I108" s="53">
        <v>2</v>
      </c>
      <c r="J108" s="36"/>
      <c r="K108" s="4"/>
      <c r="L108" s="4"/>
      <c r="M108" s="4"/>
      <c r="N108" s="4"/>
      <c r="O108" s="4">
        <f>INDEX(データ!$C$2:$C$25,MATCH(A108,データ!$A$2:$A$25,0))</f>
        <v>8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36"/>
      <c r="AJ108" s="4">
        <f>INDEX(データ!$K$49:$K$60,MATCH(AK108,データ!$J$49:$J$60,0))</f>
        <v>54</v>
      </c>
      <c r="AK108" s="39" t="str">
        <f t="shared" si="8"/>
        <v>射水市</v>
      </c>
      <c r="AL108" s="36"/>
    </row>
    <row r="109" spans="1:38" ht="15.75" customHeight="1">
      <c r="A109" s="63" t="s">
        <v>160</v>
      </c>
      <c r="B109" s="64" t="s">
        <v>30</v>
      </c>
      <c r="C109" s="42"/>
      <c r="D109" s="42"/>
      <c r="E109" s="53">
        <f t="shared" si="6"/>
        <v>372</v>
      </c>
      <c r="F109" s="36"/>
      <c r="G109" s="36"/>
      <c r="H109" s="4"/>
      <c r="I109" s="53">
        <v>2</v>
      </c>
      <c r="J109" s="36"/>
      <c r="K109" s="4"/>
      <c r="L109" s="4"/>
      <c r="M109" s="4"/>
      <c r="N109" s="4"/>
      <c r="O109" s="4">
        <f>INDEX(データ!$C$2:$C$25,MATCH(A109,データ!$A$2:$A$25,0))</f>
        <v>8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36"/>
      <c r="AJ109" s="4">
        <f>INDEX(データ!$K$49:$K$60,MATCH(AK109,データ!$J$49:$J$60,0))</f>
        <v>54</v>
      </c>
      <c r="AK109" s="39" t="str">
        <f t="shared" si="8"/>
        <v>射水市</v>
      </c>
      <c r="AL109" s="36"/>
    </row>
    <row r="110" spans="1:38" ht="15.75" customHeight="1">
      <c r="A110" s="61" t="s">
        <v>161</v>
      </c>
      <c r="B110" s="62" t="s">
        <v>23</v>
      </c>
      <c r="C110" s="41"/>
      <c r="D110" s="41"/>
      <c r="E110" s="52">
        <v>373</v>
      </c>
      <c r="F110" s="35"/>
      <c r="G110" s="35"/>
      <c r="H110" s="3"/>
      <c r="I110" s="52">
        <v>2</v>
      </c>
      <c r="J110" s="35"/>
      <c r="K110" s="3"/>
      <c r="L110" s="3"/>
      <c r="M110" s="3"/>
      <c r="N110" s="3"/>
      <c r="O110" s="4">
        <f>INDEX(データ!$C$2:$C$25,MATCH(A110,データ!$A$2:$A$25,0))</f>
        <v>18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5"/>
      <c r="AJ110" s="3">
        <f>INDEX(データ!$K$49:$K$60,MATCH(AK110,データ!$J$49:$J$60,0))</f>
        <v>54</v>
      </c>
      <c r="AK110" s="38" t="str">
        <f t="shared" si="8"/>
        <v>射水市</v>
      </c>
      <c r="AL110" s="35"/>
    </row>
    <row r="111" spans="1:38" ht="15.75" customHeight="1">
      <c r="A111" s="63" t="s">
        <v>161</v>
      </c>
      <c r="B111" s="64" t="s">
        <v>24</v>
      </c>
      <c r="C111" s="42"/>
      <c r="D111" s="42"/>
      <c r="E111" s="53">
        <f t="shared" si="6"/>
        <v>374</v>
      </c>
      <c r="F111" s="36"/>
      <c r="G111" s="36"/>
      <c r="H111" s="4"/>
      <c r="I111" s="53">
        <v>2</v>
      </c>
      <c r="J111" s="36"/>
      <c r="K111" s="4"/>
      <c r="L111" s="4"/>
      <c r="M111" s="4"/>
      <c r="N111" s="4"/>
      <c r="O111" s="4">
        <f>INDEX(データ!$C$2:$C$25,MATCH(A111,データ!$A$2:$A$25,0))</f>
        <v>18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36"/>
      <c r="AJ111" s="4">
        <f>INDEX(データ!$K$49:$K$60,MATCH(AK111,データ!$J$49:$J$60,0))</f>
        <v>54</v>
      </c>
      <c r="AK111" s="39" t="str">
        <f t="shared" si="8"/>
        <v>射水市</v>
      </c>
      <c r="AL111" s="36"/>
    </row>
    <row r="112" spans="1:38" ht="15.75" customHeight="1">
      <c r="A112" s="63" t="s">
        <v>161</v>
      </c>
      <c r="B112" s="64" t="s">
        <v>25</v>
      </c>
      <c r="C112" s="42"/>
      <c r="D112" s="42"/>
      <c r="E112" s="53">
        <f t="shared" si="6"/>
        <v>375</v>
      </c>
      <c r="F112" s="36"/>
      <c r="G112" s="36"/>
      <c r="H112" s="4"/>
      <c r="I112" s="53">
        <v>2</v>
      </c>
      <c r="J112" s="36"/>
      <c r="K112" s="4"/>
      <c r="L112" s="4"/>
      <c r="M112" s="4"/>
      <c r="N112" s="4"/>
      <c r="O112" s="4">
        <f>INDEX(データ!$C$2:$C$25,MATCH(A112,データ!$A$2:$A$25,0))</f>
        <v>18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36"/>
      <c r="AJ112" s="4">
        <f>INDEX(データ!$K$49:$K$60,MATCH(AK112,データ!$J$49:$J$60,0))</f>
        <v>54</v>
      </c>
      <c r="AK112" s="39" t="str">
        <f t="shared" si="8"/>
        <v>射水市</v>
      </c>
      <c r="AL112" s="36"/>
    </row>
    <row r="113" spans="1:38" ht="15.75" customHeight="1">
      <c r="A113" s="63" t="s">
        <v>161</v>
      </c>
      <c r="B113" s="64" t="s">
        <v>26</v>
      </c>
      <c r="C113" s="42"/>
      <c r="D113" s="42"/>
      <c r="E113" s="53">
        <f t="shared" si="6"/>
        <v>376</v>
      </c>
      <c r="F113" s="36"/>
      <c r="G113" s="36"/>
      <c r="H113" s="4"/>
      <c r="I113" s="53">
        <v>2</v>
      </c>
      <c r="J113" s="36"/>
      <c r="K113" s="4"/>
      <c r="L113" s="4"/>
      <c r="M113" s="4"/>
      <c r="N113" s="4"/>
      <c r="O113" s="4">
        <f>INDEX(データ!$C$2:$C$25,MATCH(A113,データ!$A$2:$A$25,0))</f>
        <v>18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36"/>
      <c r="AJ113" s="4">
        <f>INDEX(データ!$K$49:$K$60,MATCH(AK113,データ!$J$49:$J$60,0))</f>
        <v>54</v>
      </c>
      <c r="AK113" s="39" t="str">
        <f t="shared" si="8"/>
        <v>射水市</v>
      </c>
      <c r="AL113" s="36"/>
    </row>
    <row r="114" spans="1:38" ht="15.75" customHeight="1">
      <c r="A114" s="63" t="s">
        <v>161</v>
      </c>
      <c r="B114" s="64" t="s">
        <v>27</v>
      </c>
      <c r="C114" s="42"/>
      <c r="D114" s="42"/>
      <c r="E114" s="53">
        <f t="shared" si="6"/>
        <v>377</v>
      </c>
      <c r="F114" s="36"/>
      <c r="G114" s="36"/>
      <c r="H114" s="4"/>
      <c r="I114" s="53">
        <v>2</v>
      </c>
      <c r="J114" s="36"/>
      <c r="K114" s="4"/>
      <c r="L114" s="4"/>
      <c r="M114" s="4"/>
      <c r="N114" s="4"/>
      <c r="O114" s="4">
        <f>INDEX(データ!$C$2:$C$25,MATCH(A114,データ!$A$2:$A$25,0))</f>
        <v>18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36"/>
      <c r="AJ114" s="4">
        <f>INDEX(データ!$K$49:$K$60,MATCH(AK114,データ!$J$49:$J$60,0))</f>
        <v>54</v>
      </c>
      <c r="AK114" s="39" t="str">
        <f t="shared" si="8"/>
        <v>射水市</v>
      </c>
      <c r="AL114" s="36"/>
    </row>
    <row r="115" spans="1:38" ht="15.75" customHeight="1">
      <c r="A115" s="63" t="s">
        <v>161</v>
      </c>
      <c r="B115" s="64" t="s">
        <v>28</v>
      </c>
      <c r="C115" s="42"/>
      <c r="D115" s="42"/>
      <c r="E115" s="53">
        <f t="shared" si="6"/>
        <v>378</v>
      </c>
      <c r="F115" s="36"/>
      <c r="G115" s="36"/>
      <c r="H115" s="4"/>
      <c r="I115" s="53">
        <v>2</v>
      </c>
      <c r="J115" s="36"/>
      <c r="K115" s="4"/>
      <c r="L115" s="4"/>
      <c r="M115" s="4"/>
      <c r="N115" s="4"/>
      <c r="O115" s="4">
        <f>INDEX(データ!$C$2:$C$25,MATCH(A115,データ!$A$2:$A$25,0))</f>
        <v>18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36"/>
      <c r="AJ115" s="4">
        <f>INDEX(データ!$K$49:$K$60,MATCH(AK115,データ!$J$49:$J$60,0))</f>
        <v>54</v>
      </c>
      <c r="AK115" s="39" t="str">
        <f t="shared" si="8"/>
        <v>射水市</v>
      </c>
      <c r="AL115" s="36"/>
    </row>
    <row r="116" spans="1:38" ht="15.75" customHeight="1">
      <c r="A116" s="63" t="s">
        <v>161</v>
      </c>
      <c r="B116" s="64" t="s">
        <v>29</v>
      </c>
      <c r="C116" s="42"/>
      <c r="D116" s="42"/>
      <c r="E116" s="53">
        <f t="shared" si="6"/>
        <v>379</v>
      </c>
      <c r="F116" s="36"/>
      <c r="G116" s="36"/>
      <c r="H116" s="4"/>
      <c r="I116" s="53">
        <v>2</v>
      </c>
      <c r="J116" s="36"/>
      <c r="K116" s="4"/>
      <c r="L116" s="4"/>
      <c r="M116" s="4"/>
      <c r="N116" s="4"/>
      <c r="O116" s="4">
        <f>INDEX(データ!$C$2:$C$25,MATCH(A116,データ!$A$2:$A$25,0))</f>
        <v>18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36"/>
      <c r="AJ116" s="4">
        <f>INDEX(データ!$K$49:$K$60,MATCH(AK116,データ!$J$49:$J$60,0))</f>
        <v>54</v>
      </c>
      <c r="AK116" s="39" t="str">
        <f t="shared" si="8"/>
        <v>射水市</v>
      </c>
      <c r="AL116" s="36"/>
    </row>
    <row r="117" spans="1:38" ht="15.75" customHeight="1">
      <c r="A117" s="63" t="s">
        <v>161</v>
      </c>
      <c r="B117" s="64" t="s">
        <v>30</v>
      </c>
      <c r="C117" s="42"/>
      <c r="D117" s="42"/>
      <c r="E117" s="53">
        <f t="shared" si="6"/>
        <v>380</v>
      </c>
      <c r="F117" s="36"/>
      <c r="G117" s="36"/>
      <c r="H117" s="4"/>
      <c r="I117" s="53">
        <v>2</v>
      </c>
      <c r="J117" s="36"/>
      <c r="K117" s="4"/>
      <c r="L117" s="4"/>
      <c r="M117" s="4"/>
      <c r="N117" s="4"/>
      <c r="O117" s="5">
        <f>INDEX(データ!$C$2:$C$25,MATCH(A117,データ!$A$2:$A$25,0))</f>
        <v>18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36"/>
      <c r="AJ117" s="4">
        <f>INDEX(データ!$K$49:$K$60,MATCH(AK117,データ!$J$49:$J$60,0))</f>
        <v>54</v>
      </c>
      <c r="AK117" s="39" t="str">
        <f t="shared" si="8"/>
        <v>射水市</v>
      </c>
      <c r="AL117" s="36"/>
    </row>
    <row r="118" spans="1:38" ht="15.75" customHeight="1">
      <c r="A118" s="61" t="s">
        <v>75</v>
      </c>
      <c r="B118" s="62" t="s">
        <v>23</v>
      </c>
      <c r="C118" s="41"/>
      <c r="D118" s="41"/>
      <c r="E118" s="52">
        <v>381</v>
      </c>
      <c r="F118" s="35"/>
      <c r="G118" s="35"/>
      <c r="H118" s="3"/>
      <c r="I118" s="52">
        <v>2</v>
      </c>
      <c r="J118" s="35"/>
      <c r="K118" s="3"/>
      <c r="L118" s="3"/>
      <c r="M118" s="3"/>
      <c r="N118" s="3"/>
      <c r="O118" s="4">
        <f>INDEX(データ!$C$2:$C$25,MATCH(A118,データ!$A$2:$A$25,0))</f>
        <v>10</v>
      </c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5"/>
      <c r="AJ118" s="3">
        <f>INDEX(データ!$K$49:$K$60,MATCH(AK118,データ!$J$49:$J$60,0))</f>
        <v>54</v>
      </c>
      <c r="AK118" s="38" t="str">
        <f t="shared" si="8"/>
        <v>射水市</v>
      </c>
      <c r="AL118" s="35"/>
    </row>
    <row r="119" spans="1:38" ht="15.75" customHeight="1">
      <c r="A119" s="63" t="s">
        <v>75</v>
      </c>
      <c r="B119" s="64" t="s">
        <v>24</v>
      </c>
      <c r="C119" s="42"/>
      <c r="D119" s="42"/>
      <c r="E119" s="53">
        <f t="shared" ref="E119:E121" si="9">+E118+1</f>
        <v>382</v>
      </c>
      <c r="F119" s="36"/>
      <c r="G119" s="36"/>
      <c r="H119" s="4"/>
      <c r="I119" s="53">
        <v>2</v>
      </c>
      <c r="J119" s="36"/>
      <c r="K119" s="4"/>
      <c r="L119" s="4"/>
      <c r="M119" s="4"/>
      <c r="N119" s="4"/>
      <c r="O119" s="4">
        <f>INDEX(データ!$C$2:$C$25,MATCH(A119,データ!$A$2:$A$25,0))</f>
        <v>10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36"/>
      <c r="AJ119" s="4">
        <f>INDEX(データ!$K$49:$K$60,MATCH(AK119,データ!$J$49:$J$60,0))</f>
        <v>54</v>
      </c>
      <c r="AK119" s="39" t="str">
        <f t="shared" si="8"/>
        <v>射水市</v>
      </c>
      <c r="AL119" s="36"/>
    </row>
    <row r="120" spans="1:38" ht="15.75" customHeight="1">
      <c r="A120" s="63" t="s">
        <v>75</v>
      </c>
      <c r="B120" s="64" t="s">
        <v>25</v>
      </c>
      <c r="C120" s="42"/>
      <c r="D120" s="42"/>
      <c r="E120" s="53">
        <f t="shared" si="9"/>
        <v>383</v>
      </c>
      <c r="F120" s="36"/>
      <c r="G120" s="36"/>
      <c r="H120" s="4"/>
      <c r="I120" s="53">
        <v>2</v>
      </c>
      <c r="J120" s="36"/>
      <c r="K120" s="4"/>
      <c r="L120" s="4"/>
      <c r="M120" s="4"/>
      <c r="N120" s="4"/>
      <c r="O120" s="4">
        <f>INDEX(データ!$C$2:$C$25,MATCH(A120,データ!$A$2:$A$25,0))</f>
        <v>10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36"/>
      <c r="AJ120" s="4">
        <f>INDEX(データ!$K$49:$K$60,MATCH(AK120,データ!$J$49:$J$60,0))</f>
        <v>54</v>
      </c>
      <c r="AK120" s="39" t="str">
        <f t="shared" si="8"/>
        <v>射水市</v>
      </c>
      <c r="AL120" s="36"/>
    </row>
    <row r="121" spans="1:38" ht="15.75" customHeight="1">
      <c r="A121" s="63" t="s">
        <v>75</v>
      </c>
      <c r="B121" s="64" t="s">
        <v>26</v>
      </c>
      <c r="C121" s="42"/>
      <c r="D121" s="42"/>
      <c r="E121" s="53">
        <f t="shared" si="9"/>
        <v>384</v>
      </c>
      <c r="F121" s="36"/>
      <c r="G121" s="36"/>
      <c r="H121" s="4"/>
      <c r="I121" s="53">
        <v>2</v>
      </c>
      <c r="J121" s="36"/>
      <c r="K121" s="4"/>
      <c r="L121" s="4"/>
      <c r="M121" s="4"/>
      <c r="N121" s="4"/>
      <c r="O121" s="4">
        <f>INDEX(データ!$C$2:$C$25,MATCH(A121,データ!$A$2:$A$25,0))</f>
        <v>10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36"/>
      <c r="AJ121" s="4">
        <f>INDEX(データ!$K$49:$K$60,MATCH(AK121,データ!$J$49:$J$60,0))</f>
        <v>54</v>
      </c>
      <c r="AK121" s="39" t="str">
        <f t="shared" si="8"/>
        <v>射水市</v>
      </c>
      <c r="AL121" s="36"/>
    </row>
    <row r="123" spans="1:38">
      <c r="A123" s="46" t="s">
        <v>162</v>
      </c>
      <c r="B123" s="46"/>
      <c r="C123" s="46"/>
      <c r="D123" s="46"/>
      <c r="E123" s="46"/>
      <c r="F123" s="46"/>
      <c r="G123" s="46"/>
      <c r="H123" s="46"/>
      <c r="I123" s="55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</row>
    <row r="124" spans="1:38">
      <c r="A124" s="1"/>
      <c r="B124" s="1"/>
      <c r="C124" s="1"/>
      <c r="D124" s="1"/>
      <c r="E124" s="47"/>
      <c r="F124" s="1"/>
      <c r="G124" s="1"/>
      <c r="H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8">
      <c r="A125" s="1"/>
      <c r="B125" s="1"/>
      <c r="C125" s="1"/>
      <c r="D125" s="1"/>
      <c r="E125" s="47"/>
      <c r="F125" s="1"/>
      <c r="G125" s="1"/>
      <c r="H125" s="1"/>
      <c r="I125" s="55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8" t="s">
        <v>31</v>
      </c>
      <c r="AJ125" s="48"/>
      <c r="AK125" s="49" t="s">
        <v>10</v>
      </c>
      <c r="AL125" s="49" t="s">
        <v>10</v>
      </c>
    </row>
  </sheetData>
  <sheetProtection algorithmName="SHA-512" hashValue="oyDCx3qwrViklt78OWk3WYicZmAd6++oiHNXQ+Lu7V6EuUWftL2bFP9+LK4PcDrvfNVlkBHIeMChZFEqlvnOfw==" saltValue="lMld0/QC7ANEfPudrjhnh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A2:A85</xm:sqref>
        </x14:dataValidation>
        <x14:dataValidation type="list" allowBlank="1" showInputMessage="1" showErrorMessage="1">
          <x14:formula1>
            <xm:f>データ!$F$2:$F$10</xm:f>
          </x14:formula1>
          <xm:sqref>A86:A121</xm:sqref>
        </x14:dataValidation>
        <x14:dataValidation type="list" allowBlank="1" showInputMessage="1" showErrorMessage="1">
          <x14:formula1>
            <xm:f>データ!$J$49:$J$60</xm:f>
          </x14:formula1>
          <xm:sqref>AK2:AK121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52"/>
  <sheetViews>
    <sheetView view="pageBreakPreview" topLeftCell="A26" zoomScaleNormal="100" workbookViewId="0">
      <selection activeCell="K12" sqref="K12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163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167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15</v>
      </c>
      <c r="B5" s="96"/>
      <c r="C5" s="101" t="s">
        <v>164</v>
      </c>
      <c r="D5" s="102"/>
      <c r="E5" s="85" t="s">
        <v>16</v>
      </c>
      <c r="F5" s="86"/>
      <c r="G5" t="s">
        <v>156</v>
      </c>
    </row>
    <row r="6" spans="1:7" s="1" customFormat="1" ht="15" customHeight="1" thickBot="1">
      <c r="A6" s="97"/>
      <c r="B6" s="98"/>
      <c r="C6" s="11" t="s">
        <v>17</v>
      </c>
      <c r="D6" s="12" t="s">
        <v>18</v>
      </c>
      <c r="E6" s="81" t="s">
        <v>17</v>
      </c>
      <c r="F6" s="82" t="s">
        <v>18</v>
      </c>
      <c r="G6" s="1" t="s">
        <v>155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射水市</v>
      </c>
    </row>
    <row r="8" spans="1:7" ht="12" customHeight="1">
      <c r="A8" s="93" t="s">
        <v>19</v>
      </c>
      <c r="B8" s="94"/>
      <c r="C8" s="68"/>
      <c r="D8" s="80"/>
      <c r="E8" s="84"/>
      <c r="F8" s="84"/>
      <c r="G8" t="str">
        <f>選手!$AK$2</f>
        <v>射水市</v>
      </c>
    </row>
    <row r="9" spans="1:7" ht="12" customHeight="1">
      <c r="A9" s="93" t="s">
        <v>20</v>
      </c>
      <c r="B9" s="94"/>
      <c r="C9" s="68"/>
      <c r="D9" s="80"/>
      <c r="E9" s="84"/>
      <c r="F9" s="84"/>
      <c r="G9" t="str">
        <f>選手!$AK$2</f>
        <v>射水市</v>
      </c>
    </row>
    <row r="10" spans="1:7" ht="12" customHeight="1">
      <c r="A10" s="93" t="s">
        <v>21</v>
      </c>
      <c r="B10" s="94"/>
      <c r="C10" s="68"/>
      <c r="D10" s="80"/>
      <c r="E10" s="84"/>
      <c r="F10" s="84"/>
      <c r="G10" t="str">
        <f>選手!$AK$2</f>
        <v>射水市</v>
      </c>
    </row>
    <row r="11" spans="1:7" ht="12" customHeight="1">
      <c r="A11" s="93" t="s">
        <v>22</v>
      </c>
      <c r="B11" s="94"/>
      <c r="C11" s="68"/>
      <c r="D11" s="80"/>
      <c r="E11" s="84"/>
      <c r="F11" s="84"/>
      <c r="G11" t="str">
        <f>選手!$AK$2</f>
        <v>射水市</v>
      </c>
    </row>
    <row r="12" spans="1:7" ht="12" customHeight="1">
      <c r="A12" s="93" t="s">
        <v>12</v>
      </c>
      <c r="B12" s="94"/>
      <c r="C12" s="68"/>
      <c r="D12" s="80"/>
      <c r="E12" s="84"/>
      <c r="F12" s="84"/>
      <c r="G12" t="str">
        <f>選手!$AK$2</f>
        <v>射水市</v>
      </c>
    </row>
    <row r="13" spans="1:7" ht="12" customHeight="1">
      <c r="A13" s="93" t="s">
        <v>13</v>
      </c>
      <c r="B13" s="94"/>
      <c r="C13" s="68"/>
      <c r="D13" s="80"/>
      <c r="E13" s="84"/>
      <c r="F13" s="84"/>
      <c r="G13" t="str">
        <f>選手!$AK$2</f>
        <v>射水市</v>
      </c>
    </row>
    <row r="14" spans="1:7" ht="12" customHeight="1">
      <c r="A14" s="93" t="s">
        <v>14</v>
      </c>
      <c r="B14" s="94"/>
      <c r="C14" s="68"/>
      <c r="D14" s="80"/>
      <c r="E14" s="84"/>
      <c r="F14" s="84"/>
      <c r="G14" t="str">
        <f>選手!$AK$2</f>
        <v>射水市</v>
      </c>
    </row>
    <row r="15" spans="1:7" ht="12" customHeight="1">
      <c r="A15" s="87" t="s">
        <v>6</v>
      </c>
      <c r="B15" s="14" t="s">
        <v>23</v>
      </c>
      <c r="C15" s="72"/>
      <c r="D15" s="73"/>
      <c r="E15" s="74"/>
      <c r="F15" s="75"/>
      <c r="G15" t="str">
        <f>選手!$AK$2</f>
        <v>射水市</v>
      </c>
    </row>
    <row r="16" spans="1:7" ht="12" customHeight="1">
      <c r="A16" s="89"/>
      <c r="B16" s="13" t="s">
        <v>24</v>
      </c>
      <c r="C16" s="68"/>
      <c r="D16" s="69"/>
      <c r="E16" s="70"/>
      <c r="F16" s="71"/>
      <c r="G16" t="str">
        <f>選手!$AK$2</f>
        <v>射水市</v>
      </c>
    </row>
    <row r="17" spans="1:7" ht="12" customHeight="1">
      <c r="A17" s="89"/>
      <c r="B17" s="13" t="s">
        <v>25</v>
      </c>
      <c r="C17" s="68"/>
      <c r="D17" s="69"/>
      <c r="E17" s="70"/>
      <c r="F17" s="71"/>
      <c r="G17" t="str">
        <f>選手!$AK$2</f>
        <v>射水市</v>
      </c>
    </row>
    <row r="18" spans="1:7" ht="12" customHeight="1">
      <c r="A18" s="90"/>
      <c r="B18" s="13" t="s">
        <v>26</v>
      </c>
      <c r="C18" s="68"/>
      <c r="D18" s="69"/>
      <c r="E18" s="70"/>
      <c r="F18" s="71"/>
      <c r="G18" t="str">
        <f>選手!$AK$2</f>
        <v>射水市</v>
      </c>
    </row>
    <row r="19" spans="1:7" ht="12" customHeight="1">
      <c r="A19" s="90"/>
      <c r="B19" s="13" t="s">
        <v>27</v>
      </c>
      <c r="C19" s="68"/>
      <c r="D19" s="69"/>
      <c r="E19" s="70"/>
      <c r="F19" s="71"/>
      <c r="G19" t="str">
        <f>選手!$AK$2</f>
        <v>射水市</v>
      </c>
    </row>
    <row r="20" spans="1:7" ht="12" customHeight="1">
      <c r="A20" s="90"/>
      <c r="B20" s="13" t="s">
        <v>28</v>
      </c>
      <c r="C20" s="68"/>
      <c r="D20" s="69"/>
      <c r="E20" s="70"/>
      <c r="F20" s="71"/>
      <c r="G20" t="str">
        <f>選手!$AK$2</f>
        <v>射水市</v>
      </c>
    </row>
    <row r="21" spans="1:7" ht="12" customHeight="1">
      <c r="A21" s="90"/>
      <c r="B21" s="13" t="s">
        <v>29</v>
      </c>
      <c r="C21" s="68"/>
      <c r="D21" s="69"/>
      <c r="E21" s="70"/>
      <c r="F21" s="71"/>
      <c r="G21" t="str">
        <f>選手!$AK$2</f>
        <v>射水市</v>
      </c>
    </row>
    <row r="22" spans="1:7" ht="12" customHeight="1">
      <c r="A22" s="90"/>
      <c r="B22" s="13" t="s">
        <v>30</v>
      </c>
      <c r="C22" s="68"/>
      <c r="D22" s="69"/>
      <c r="E22" s="70"/>
      <c r="F22" s="71"/>
      <c r="G22" t="str">
        <f>選手!$AK$2</f>
        <v>射水市</v>
      </c>
    </row>
    <row r="23" spans="1:7" ht="12" customHeight="1">
      <c r="A23" s="87" t="s">
        <v>7</v>
      </c>
      <c r="B23" s="13" t="s">
        <v>23</v>
      </c>
      <c r="C23" s="72"/>
      <c r="D23" s="73"/>
      <c r="E23" s="74"/>
      <c r="F23" s="75"/>
      <c r="G23" t="str">
        <f>選手!$AK$2</f>
        <v>射水市</v>
      </c>
    </row>
    <row r="24" spans="1:7" ht="12" customHeight="1">
      <c r="A24" s="88"/>
      <c r="B24" s="13" t="s">
        <v>24</v>
      </c>
      <c r="C24" s="68"/>
      <c r="D24" s="69"/>
      <c r="E24" s="70"/>
      <c r="F24" s="71"/>
      <c r="G24" t="str">
        <f>選手!$AK$2</f>
        <v>射水市</v>
      </c>
    </row>
    <row r="25" spans="1:7" ht="12" customHeight="1">
      <c r="A25" s="88"/>
      <c r="B25" s="13" t="s">
        <v>25</v>
      </c>
      <c r="C25" s="68"/>
      <c r="D25" s="69"/>
      <c r="E25" s="70"/>
      <c r="F25" s="71"/>
      <c r="G25" t="str">
        <f>選手!$AK$2</f>
        <v>射水市</v>
      </c>
    </row>
    <row r="26" spans="1:7" ht="12" customHeight="1">
      <c r="A26" s="88"/>
      <c r="B26" s="13" t="s">
        <v>26</v>
      </c>
      <c r="C26" s="68"/>
      <c r="D26" s="69"/>
      <c r="E26" s="70"/>
      <c r="F26" s="71"/>
      <c r="G26" t="str">
        <f>選手!$AK$2</f>
        <v>射水市</v>
      </c>
    </row>
    <row r="27" spans="1:7" ht="12" customHeight="1">
      <c r="A27" s="88"/>
      <c r="B27" s="13" t="s">
        <v>27</v>
      </c>
      <c r="C27" s="68"/>
      <c r="D27" s="69"/>
      <c r="E27" s="70"/>
      <c r="F27" s="71"/>
      <c r="G27" t="str">
        <f>選手!$AK$2</f>
        <v>射水市</v>
      </c>
    </row>
    <row r="28" spans="1:7" ht="12" customHeight="1">
      <c r="A28" s="89"/>
      <c r="B28" s="13" t="s">
        <v>28</v>
      </c>
      <c r="C28" s="68"/>
      <c r="D28" s="69"/>
      <c r="E28" s="70"/>
      <c r="F28" s="71"/>
      <c r="G28" t="str">
        <f>選手!$AK$2</f>
        <v>射水市</v>
      </c>
    </row>
    <row r="29" spans="1:7" ht="12" customHeight="1">
      <c r="A29" s="89"/>
      <c r="B29" s="13" t="s">
        <v>29</v>
      </c>
      <c r="C29" s="68"/>
      <c r="D29" s="69"/>
      <c r="E29" s="70"/>
      <c r="F29" s="71"/>
      <c r="G29" t="str">
        <f>選手!$AK$2</f>
        <v>射水市</v>
      </c>
    </row>
    <row r="30" spans="1:7" ht="12" customHeight="1">
      <c r="A30" s="90"/>
      <c r="B30" s="13" t="s">
        <v>30</v>
      </c>
      <c r="C30" s="68"/>
      <c r="D30" s="69"/>
      <c r="E30" s="70"/>
      <c r="F30" s="71"/>
      <c r="G30" t="str">
        <f>選手!$AK$2</f>
        <v>射水市</v>
      </c>
    </row>
    <row r="31" spans="1:7" ht="12" customHeight="1">
      <c r="A31" s="87" t="s">
        <v>165</v>
      </c>
      <c r="B31" s="14" t="s">
        <v>23</v>
      </c>
      <c r="C31" s="72"/>
      <c r="D31" s="73"/>
      <c r="E31" s="74"/>
      <c r="F31" s="75"/>
      <c r="G31" t="str">
        <f>選手!$AK$2</f>
        <v>射水市</v>
      </c>
    </row>
    <row r="32" spans="1:7" ht="12" customHeight="1">
      <c r="A32" s="89"/>
      <c r="B32" s="13" t="s">
        <v>24</v>
      </c>
      <c r="C32" s="68"/>
      <c r="D32" s="69"/>
      <c r="E32" s="70"/>
      <c r="F32" s="71"/>
      <c r="G32" t="str">
        <f>選手!$AK$2</f>
        <v>射水市</v>
      </c>
    </row>
    <row r="33" spans="1:7" ht="12" customHeight="1">
      <c r="A33" s="90"/>
      <c r="B33" s="13" t="s">
        <v>25</v>
      </c>
      <c r="C33" s="68"/>
      <c r="D33" s="69"/>
      <c r="E33" s="70"/>
      <c r="F33" s="71"/>
      <c r="G33" t="str">
        <f>選手!$AK$2</f>
        <v>射水市</v>
      </c>
    </row>
    <row r="34" spans="1:7" ht="12" customHeight="1">
      <c r="A34" s="90"/>
      <c r="B34" s="13" t="s">
        <v>26</v>
      </c>
      <c r="C34" s="68"/>
      <c r="D34" s="69"/>
      <c r="E34" s="70"/>
      <c r="F34" s="71"/>
      <c r="G34" t="str">
        <f>選手!$AK$2</f>
        <v>射水市</v>
      </c>
    </row>
    <row r="35" spans="1:7" ht="12" customHeight="1">
      <c r="A35" s="90"/>
      <c r="B35" s="13" t="s">
        <v>27</v>
      </c>
      <c r="C35" s="68"/>
      <c r="D35" s="69"/>
      <c r="E35" s="70"/>
      <c r="F35" s="71"/>
      <c r="G35" t="str">
        <f>選手!$AK$2</f>
        <v>射水市</v>
      </c>
    </row>
    <row r="36" spans="1:7" ht="12" customHeight="1">
      <c r="A36" s="90"/>
      <c r="B36" s="13" t="s">
        <v>28</v>
      </c>
      <c r="C36" s="68"/>
      <c r="D36" s="69"/>
      <c r="E36" s="70"/>
      <c r="F36" s="71"/>
      <c r="G36" t="str">
        <f>選手!$AK$2</f>
        <v>射水市</v>
      </c>
    </row>
    <row r="37" spans="1:7" ht="12" customHeight="1">
      <c r="A37" s="90"/>
      <c r="B37" s="13" t="s">
        <v>29</v>
      </c>
      <c r="C37" s="68"/>
      <c r="D37" s="69"/>
      <c r="E37" s="70"/>
      <c r="F37" s="71"/>
      <c r="G37" t="str">
        <f>選手!$AK$2</f>
        <v>射水市</v>
      </c>
    </row>
    <row r="38" spans="1:7" ht="12" customHeight="1">
      <c r="A38" s="90"/>
      <c r="B38" s="13" t="s">
        <v>30</v>
      </c>
      <c r="C38" s="68"/>
      <c r="D38" s="69"/>
      <c r="E38" s="70"/>
      <c r="F38" s="71"/>
      <c r="G38" t="str">
        <f>選手!$AK$2</f>
        <v>射水市</v>
      </c>
    </row>
    <row r="39" spans="1:7" ht="12" customHeight="1">
      <c r="A39" s="87" t="s">
        <v>166</v>
      </c>
      <c r="B39" s="13" t="s">
        <v>23</v>
      </c>
      <c r="C39" s="72"/>
      <c r="D39" s="73"/>
      <c r="E39" s="74"/>
      <c r="F39" s="75"/>
      <c r="G39" t="str">
        <f>選手!$AK$2</f>
        <v>射水市</v>
      </c>
    </row>
    <row r="40" spans="1:7" ht="12" customHeight="1">
      <c r="A40" s="89"/>
      <c r="B40" s="13" t="s">
        <v>24</v>
      </c>
      <c r="C40" s="68"/>
      <c r="D40" s="69"/>
      <c r="E40" s="70"/>
      <c r="F40" s="71"/>
      <c r="G40" t="str">
        <f>選手!$AK$2</f>
        <v>射水市</v>
      </c>
    </row>
    <row r="41" spans="1:7" ht="12" customHeight="1">
      <c r="A41" s="90"/>
      <c r="B41" s="13" t="s">
        <v>25</v>
      </c>
      <c r="C41" s="68"/>
      <c r="D41" s="69"/>
      <c r="E41" s="70"/>
      <c r="F41" s="71"/>
      <c r="G41" t="str">
        <f>選手!$AK$2</f>
        <v>射水市</v>
      </c>
    </row>
    <row r="42" spans="1:7" ht="12" customHeight="1">
      <c r="A42" s="90"/>
      <c r="B42" s="13" t="s">
        <v>26</v>
      </c>
      <c r="C42" s="68"/>
      <c r="D42" s="69"/>
      <c r="E42" s="70"/>
      <c r="F42" s="71"/>
      <c r="G42" t="str">
        <f>選手!$AK$2</f>
        <v>射水市</v>
      </c>
    </row>
    <row r="43" spans="1:7" ht="12" customHeight="1">
      <c r="A43" s="90"/>
      <c r="B43" s="13" t="s">
        <v>27</v>
      </c>
      <c r="C43" s="68"/>
      <c r="D43" s="69"/>
      <c r="E43" s="70"/>
      <c r="F43" s="71"/>
      <c r="G43" t="str">
        <f>選手!$AK$2</f>
        <v>射水市</v>
      </c>
    </row>
    <row r="44" spans="1:7" ht="12" customHeight="1">
      <c r="A44" s="90"/>
      <c r="B44" s="13" t="s">
        <v>28</v>
      </c>
      <c r="C44" s="68"/>
      <c r="D44" s="69"/>
      <c r="E44" s="70"/>
      <c r="F44" s="71"/>
      <c r="G44" t="str">
        <f>選手!$AK$2</f>
        <v>射水市</v>
      </c>
    </row>
    <row r="45" spans="1:7" ht="12" customHeight="1">
      <c r="A45" s="90"/>
      <c r="B45" s="13" t="s">
        <v>29</v>
      </c>
      <c r="C45" s="68"/>
      <c r="D45" s="69"/>
      <c r="E45" s="70"/>
      <c r="F45" s="71"/>
      <c r="G45" t="str">
        <f>選手!$AK$2</f>
        <v>射水市</v>
      </c>
    </row>
    <row r="46" spans="1:7" ht="12" customHeight="1">
      <c r="A46" s="90"/>
      <c r="B46" s="13" t="s">
        <v>30</v>
      </c>
      <c r="C46" s="68"/>
      <c r="D46" s="69"/>
      <c r="E46" s="70"/>
      <c r="F46" s="71"/>
      <c r="G46" t="str">
        <f>選手!$AK$2</f>
        <v>射水市</v>
      </c>
    </row>
    <row r="47" spans="1:7" ht="12" customHeight="1">
      <c r="A47" s="91" t="s">
        <v>8</v>
      </c>
      <c r="B47" s="14" t="s">
        <v>23</v>
      </c>
      <c r="C47" s="72"/>
      <c r="D47" s="73"/>
      <c r="E47" s="74"/>
      <c r="F47" s="75"/>
      <c r="G47" t="str">
        <f>選手!$AK$2</f>
        <v>射水市</v>
      </c>
    </row>
    <row r="48" spans="1:7" ht="12" customHeight="1">
      <c r="A48" s="92"/>
      <c r="B48" s="13" t="s">
        <v>24</v>
      </c>
      <c r="C48" s="68"/>
      <c r="D48" s="69"/>
      <c r="E48" s="70"/>
      <c r="F48" s="71"/>
      <c r="G48" t="str">
        <f>選手!$AK$2</f>
        <v>射水市</v>
      </c>
    </row>
    <row r="49" spans="1:7" ht="12" customHeight="1">
      <c r="A49" s="92"/>
      <c r="B49" s="13" t="s">
        <v>25</v>
      </c>
      <c r="C49" s="68"/>
      <c r="D49" s="69"/>
      <c r="E49" s="70"/>
      <c r="F49" s="71"/>
      <c r="G49" t="str">
        <f>選手!$AK$2</f>
        <v>射水市</v>
      </c>
    </row>
    <row r="50" spans="1:7" ht="12" customHeight="1">
      <c r="A50" s="92"/>
      <c r="B50" s="13" t="s">
        <v>26</v>
      </c>
      <c r="C50" s="68"/>
      <c r="D50" s="69"/>
      <c r="E50" s="70"/>
      <c r="F50" s="71"/>
      <c r="G50" t="str">
        <f>選手!$AK$2</f>
        <v>射水市</v>
      </c>
    </row>
    <row r="51" spans="1:7" ht="19.5" customHeight="1"/>
    <row r="52" spans="1:7" ht="19.5" customHeight="1">
      <c r="C52" s="10"/>
      <c r="D52" s="10"/>
    </row>
  </sheetData>
  <mergeCells count="16">
    <mergeCell ref="E5:F5"/>
    <mergeCell ref="A23:A30"/>
    <mergeCell ref="A31:A38"/>
    <mergeCell ref="A39:A46"/>
    <mergeCell ref="A47:A50"/>
    <mergeCell ref="A15:A22"/>
    <mergeCell ref="A14:B14"/>
    <mergeCell ref="A10:B10"/>
    <mergeCell ref="A11:B11"/>
    <mergeCell ref="A5:B6"/>
    <mergeCell ref="A7:B7"/>
    <mergeCell ref="A12:B12"/>
    <mergeCell ref="C5:D5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5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60</v>
      </c>
      <c r="B1" s="19" t="s">
        <v>61</v>
      </c>
      <c r="C1" s="20" t="s">
        <v>62</v>
      </c>
      <c r="D1" s="20" t="s">
        <v>63</v>
      </c>
      <c r="E1" s="21" t="s">
        <v>64</v>
      </c>
      <c r="F1" s="21" t="s">
        <v>61</v>
      </c>
      <c r="G1" s="22" t="s">
        <v>62</v>
      </c>
      <c r="H1" s="22" t="s">
        <v>63</v>
      </c>
      <c r="J1" s="24" t="s">
        <v>65</v>
      </c>
      <c r="K1" s="24" t="s">
        <v>66</v>
      </c>
      <c r="L1" s="25"/>
      <c r="M1" s="26" t="s">
        <v>67</v>
      </c>
      <c r="N1" s="26" t="s">
        <v>66</v>
      </c>
      <c r="P1" s="27" t="s">
        <v>68</v>
      </c>
      <c r="Q1" s="27" t="s">
        <v>69</v>
      </c>
      <c r="R1" s="28" t="s">
        <v>70</v>
      </c>
      <c r="S1" s="28" t="s">
        <v>71</v>
      </c>
      <c r="T1" s="29" t="s">
        <v>72</v>
      </c>
      <c r="U1" s="29" t="s">
        <v>73</v>
      </c>
    </row>
    <row r="2" spans="1:21">
      <c r="A2" s="30" t="s">
        <v>157</v>
      </c>
      <c r="B2" s="30" t="s">
        <v>157</v>
      </c>
      <c r="C2" s="30">
        <v>7</v>
      </c>
      <c r="D2" s="30">
        <v>8</v>
      </c>
      <c r="E2" s="30" t="s">
        <v>160</v>
      </c>
      <c r="F2" s="30" t="s">
        <v>160</v>
      </c>
      <c r="G2" s="30">
        <v>8</v>
      </c>
      <c r="H2" s="30">
        <v>8</v>
      </c>
      <c r="I2" s="30"/>
      <c r="J2" s="30" t="s">
        <v>76</v>
      </c>
      <c r="K2" s="30">
        <v>1</v>
      </c>
      <c r="L2" s="31"/>
      <c r="M2" s="31" t="s">
        <v>77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158</v>
      </c>
      <c r="B3" s="31" t="s">
        <v>158</v>
      </c>
      <c r="C3" s="31">
        <v>17</v>
      </c>
      <c r="D3" s="31">
        <v>8</v>
      </c>
      <c r="E3" s="31" t="s">
        <v>161</v>
      </c>
      <c r="F3" s="31" t="s">
        <v>161</v>
      </c>
      <c r="G3" s="31">
        <v>18</v>
      </c>
      <c r="H3" s="31">
        <v>8</v>
      </c>
      <c r="I3" s="30"/>
      <c r="J3" s="30" t="s">
        <v>78</v>
      </c>
      <c r="K3" s="30">
        <v>2</v>
      </c>
      <c r="L3" s="31"/>
      <c r="M3" s="31" t="s">
        <v>79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74</v>
      </c>
      <c r="B4" s="31" t="s">
        <v>74</v>
      </c>
      <c r="C4" s="30">
        <v>9</v>
      </c>
      <c r="D4" s="30">
        <v>3</v>
      </c>
      <c r="E4" s="31" t="s">
        <v>75</v>
      </c>
      <c r="F4" s="31" t="s">
        <v>75</v>
      </c>
      <c r="G4" s="30">
        <v>10</v>
      </c>
      <c r="H4" s="30">
        <v>3</v>
      </c>
      <c r="I4" s="30"/>
      <c r="J4" s="30" t="s">
        <v>80</v>
      </c>
      <c r="K4" s="30">
        <v>3</v>
      </c>
      <c r="L4" s="31"/>
      <c r="M4" s="31" t="s">
        <v>81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87</v>
      </c>
      <c r="B5" s="30" t="s">
        <v>87</v>
      </c>
      <c r="C5" s="30">
        <v>1</v>
      </c>
      <c r="D5" s="30">
        <v>1</v>
      </c>
      <c r="E5" s="30" t="s">
        <v>88</v>
      </c>
      <c r="F5" s="30" t="s">
        <v>88</v>
      </c>
      <c r="G5" s="30">
        <v>3</v>
      </c>
      <c r="H5" s="30">
        <v>1</v>
      </c>
      <c r="I5" s="30"/>
      <c r="J5" s="30" t="s">
        <v>82</v>
      </c>
      <c r="K5" s="30">
        <v>4</v>
      </c>
      <c r="L5" s="31"/>
      <c r="M5" s="31" t="s">
        <v>83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90</v>
      </c>
      <c r="B6" s="30" t="s">
        <v>90</v>
      </c>
      <c r="C6" s="31">
        <v>2</v>
      </c>
      <c r="D6" s="31">
        <v>1</v>
      </c>
      <c r="E6" s="30" t="s">
        <v>91</v>
      </c>
      <c r="F6" s="30" t="s">
        <v>91</v>
      </c>
      <c r="G6" s="31">
        <v>4</v>
      </c>
      <c r="H6" s="31">
        <v>1</v>
      </c>
      <c r="I6" s="31"/>
      <c r="J6" s="30" t="s">
        <v>84</v>
      </c>
      <c r="K6" s="30">
        <v>5</v>
      </c>
      <c r="L6" s="31"/>
      <c r="M6" s="31" t="s">
        <v>85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93</v>
      </c>
      <c r="B7" s="30" t="s">
        <v>93</v>
      </c>
      <c r="C7" s="31">
        <v>5</v>
      </c>
      <c r="D7" s="31">
        <v>1</v>
      </c>
      <c r="E7" s="30" t="s">
        <v>94</v>
      </c>
      <c r="F7" s="30" t="s">
        <v>94</v>
      </c>
      <c r="G7" s="31">
        <v>6</v>
      </c>
      <c r="H7" s="31">
        <v>1</v>
      </c>
      <c r="I7" s="31"/>
      <c r="J7" s="31" t="s">
        <v>86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159</v>
      </c>
      <c r="B8" s="31" t="s">
        <v>159</v>
      </c>
      <c r="C8" s="31">
        <v>15</v>
      </c>
      <c r="D8" s="31">
        <v>4</v>
      </c>
      <c r="E8" s="31" t="s">
        <v>159</v>
      </c>
      <c r="F8" s="31" t="s">
        <v>159</v>
      </c>
      <c r="G8" s="31">
        <v>15</v>
      </c>
      <c r="H8" s="31">
        <v>4</v>
      </c>
      <c r="I8" s="31"/>
      <c r="J8" s="31" t="s">
        <v>89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160</v>
      </c>
      <c r="B9" s="31" t="s">
        <v>160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92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161</v>
      </c>
      <c r="B10" s="31" t="s">
        <v>161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95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75</v>
      </c>
      <c r="B11" s="31" t="s">
        <v>75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96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88</v>
      </c>
      <c r="B12" s="31" t="s">
        <v>88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97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91</v>
      </c>
      <c r="B13" s="31" t="s">
        <v>91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98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94</v>
      </c>
      <c r="B14" s="31" t="s">
        <v>94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99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159</v>
      </c>
      <c r="B15" s="31" t="s">
        <v>159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100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101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102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103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104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105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106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107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108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109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110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111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112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113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114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115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116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117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118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119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120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121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122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123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124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125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126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127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128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129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130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131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132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133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134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135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136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137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138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139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140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141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142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143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144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145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2019-06-03T08:04:29Z</dcterms:modified>
</cp:coreProperties>
</file>